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8A46ECD-2278-43D6-9367-0FFDDBE183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Лист1!$A$1:$C$134</definedName>
  </definedNames>
  <calcPr calcId="181029"/>
</workbook>
</file>

<file path=xl/calcChain.xml><?xml version="1.0" encoding="utf-8"?>
<calcChain xmlns="http://schemas.openxmlformats.org/spreadsheetml/2006/main">
  <c r="C128" i="1" l="1"/>
  <c r="C99" i="1" l="1"/>
  <c r="C125" i="1" l="1"/>
  <c r="C107" i="1"/>
  <c r="C133" i="1"/>
  <c r="C131" i="1"/>
  <c r="C120" i="1"/>
  <c r="C93" i="1"/>
  <c r="C82" i="1" s="1"/>
  <c r="C78" i="1"/>
  <c r="C73" i="1"/>
  <c r="C71" i="1"/>
  <c r="C65" i="1"/>
  <c r="C61" i="1"/>
  <c r="C59" i="1"/>
  <c r="C57" i="1"/>
  <c r="C53" i="1"/>
  <c r="C51" i="1"/>
  <c r="C47" i="1"/>
  <c r="C46" i="1" s="1"/>
  <c r="C43" i="1"/>
  <c r="C42" i="1" s="1"/>
  <c r="C40" i="1"/>
  <c r="C37" i="1"/>
  <c r="C34" i="1"/>
  <c r="C32" i="1"/>
  <c r="C29" i="1"/>
  <c r="C26" i="1"/>
  <c r="C22" i="1"/>
  <c r="C21" i="1" s="1"/>
  <c r="C20" i="1" s="1"/>
  <c r="C106" i="1" l="1"/>
  <c r="C50" i="1"/>
  <c r="C25" i="1"/>
  <c r="C24" i="1" s="1"/>
  <c r="C56" i="1"/>
  <c r="C55" i="1" s="1"/>
  <c r="C77" i="1"/>
  <c r="C76" i="1" s="1"/>
  <c r="C19" i="1" l="1"/>
  <c r="C18" i="1" s="1"/>
  <c r="C17" i="1" s="1"/>
</calcChain>
</file>

<file path=xl/sharedStrings.xml><?xml version="1.0" encoding="utf-8"?>
<sst xmlns="http://schemas.openxmlformats.org/spreadsheetml/2006/main" count="234" uniqueCount="213">
  <si>
    <t>Приложение № 1 к решению</t>
  </si>
  <si>
    <t>Совета народных депутатов</t>
  </si>
  <si>
    <t>МО "Красногвардейский район"</t>
  </si>
  <si>
    <t>Поступление доходов в бюджет</t>
  </si>
  <si>
    <t>тыс.руб.</t>
  </si>
  <si>
    <t>Код бюджетной классификации доходов муниципального образования</t>
  </si>
  <si>
    <t>Наименование доходов</t>
  </si>
  <si>
    <t>Сумма</t>
  </si>
  <si>
    <t>8 90 00000 00 0000 000</t>
  </si>
  <si>
    <t>ВСЕГО ДОХОДОВ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</si>
  <si>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</si>
  <si>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</si>
  <si>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</si>
  <si>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</si>
  <si>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</si>
  <si>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</si>
  <si>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</si>
  <si>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1 01 02010 00 0000 110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</si>
  <si>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</si>
  <si>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</si>
  <si>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</si>
  <si>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</si>
  <si>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 xml:space="preserve">1 05 01000 00 0000 110   </t>
  </si>
  <si>
    <t>Налог, взимаемый в связи с применением упрощенной системы налогообложения</t>
  </si>
  <si>
    <t>1 05 01010 01 0000 110</t>
  </si>
  <si>
    <t xml:space="preserve">Налог, взимаемый с налогоплательщиков, выбравших в качестве объекта налогообложения доходы </t>
  </si>
  <si>
    <t>1 05 01011 01 0000 110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</si>
  <si>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</si>
  <si>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</si>
  <si>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</si>
  <si>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</si>
  <si>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</si>
  <si>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</si>
  <si>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</si>
  <si>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</si>
  <si>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1 05 01050 00 0000 000</t>
  </si>
  <si>
    <t>Минимальный налог, зачисляемый в бюджет субъектов РФ</t>
  </si>
  <si>
    <t>1 05 01050 01 0000 110</t>
  </si>
  <si>
    <t>1 05 02000 02 0000 110</t>
  </si>
  <si>
    <t xml:space="preserve">Единый налог на вмененный доход для отдельных видов деятельности 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</si>
  <si>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</si>
  <si>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</si>
  <si>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</si>
  <si>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</si>
  <si>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</si>
  <si>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</si>
  <si>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</si>
  <si>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налоговый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</si>
  <si>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</si>
  <si>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</si>
  <si>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</si>
  <si>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</si>
  <si>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</si>
  <si>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</si>
  <si>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</si>
  <si>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</si>
  <si>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</si>
  <si>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</si>
  <si>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</si>
  <si>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Н/г на имущ-во орг-й по имущ-ву, входящему в Единую систему газоснабжения</t>
  </si>
  <si>
    <t>1 07 00000 00 0000 000</t>
  </si>
  <si>
    <t>Налоги, сборы и регулируемые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</si>
  <si>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</si>
  <si>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</si>
  <si>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</si>
  <si>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</si>
  <si>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</si>
  <si>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 xml:space="preserve">Государственная пошлина 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</si>
  <si>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</si>
  <si>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</si>
  <si>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</si>
  <si>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</si>
  <si>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</si>
  <si>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</si>
  <si>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</si>
  <si>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</si>
  <si>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</si>
  <si>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</si>
  <si>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</si>
  <si>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</si>
  <si>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</si>
  <si>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</si>
  <si>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</si>
  <si>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</si>
  <si>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</si>
  <si>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</si>
  <si>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</si>
  <si>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</si>
  <si>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</si>
  <si>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1 11 05035 05 0000 120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</si>
  <si>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</si>
  <si>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1 11 07015 05 0000 120 </t>
  </si>
  <si>
    <t>1 11 09045 05 0000 120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</si>
  <si>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</si>
  <si>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</si>
  <si>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</si>
  <si>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</si>
  <si>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</si>
  <si>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</si>
  <si>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</si>
  <si>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</si>
  <si>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</si>
  <si>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</si>
  <si>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</si>
  <si>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</si>
  <si>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1 13 00000 00 0000 000</t>
  </si>
  <si>
    <t>Доходы от оказания платных услуг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</si>
  <si>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</si>
  <si>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</si>
  <si>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1 14 00000 00 0000 000</t>
  </si>
  <si>
    <t>Доходы от продажи материальных и нематериальных активов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</si>
  <si>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</si>
  <si>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</si>
  <si>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</si>
  <si>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</si>
  <si>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</si>
  <si>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</si>
  <si>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</si>
  <si>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</si>
  <si>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</si>
  <si>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</si>
  <si>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</si>
  <si>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</si>
  <si>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</si>
  <si>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</si>
  <si>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</si>
  <si>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</si>
  <si>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</si>
  <si>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</si>
  <si>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</si>
  <si>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</si>
  <si>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</si>
  <si>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</si>
  <si>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</si>
  <si>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</si>
  <si>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</si>
  <si>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</si>
  <si>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</si>
  <si>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</si>
  <si>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</si>
  <si>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</si>
  <si>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2 02 25513 05 0000 150</t>
  </si>
  <si>
    <t>Субсидии местным бюджетам муниципальных районов на развитие сети учреждений культурно-досугового типа</t>
  </si>
  <si>
    <t xml:space="preserve">2 02 25519 05 0000 150 </t>
  </si>
  <si>
    <t>Субсидии бюджетам муниципальных районов на поддержку отрасли культуры</t>
  </si>
  <si>
    <t>(государственная поддержка лучших сельских учреждений культуры)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</si>
  <si>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</si>
  <si>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2 02 29999 05 0000 150</t>
  </si>
  <si>
    <t>Прочие субсидии бюджетам муниципальных районов</t>
  </si>
  <si>
    <t>Субсидии местным бюджетам на мероприятия по энергосбережению и повышению энергетической эффективности</t>
  </si>
  <si>
    <t>Субсидии местным бюджетам на софинансирование мероприятий по организации в муниципальных общеобразовательных организациях бесплатного питания обучающихся, относящихся к категориям обучающихся, для которых предусмотрено бесплатное питание</t>
  </si>
  <si>
    <t>Субсидии местным бюджетам на частичную компенсацию расходов на повышение оплаты труда работников бюджетной сферы</t>
  </si>
  <si>
    <t>Субсидии местным бюджетам на строительство (реконструкцию), капитальный ремонт и ремонт автомобильных дорог общего пользования местного значения</t>
  </si>
  <si>
    <t>"Защита населения и территорий от ЧС" (комплекс"Безопасный город")</t>
  </si>
  <si>
    <t>2 02 30000 00 0000 150</t>
  </si>
  <si>
    <t>Субвенции бюджетам бюджетной системы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</si>
  <si>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</si>
  <si>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</si>
  <si>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Субвенции, предоставляемые бюджетам муниципальных районов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</si>
  <si>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Субвенции бюджетам муниципальных районов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</si>
  <si>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Субвенции, предоставляемые бюджетам муниципальных районов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</si>
  <si>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муниципальных районов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</si>
  <si>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Субвенции  на осуществление государственных полномочий в сфере административных правоотношений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</si>
  <si>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</si>
  <si>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бюджетам муниципальных районов  на 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</si>
  <si>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Субвенции бюджетам муниципальных районов
из республиканского бюджета Республики Адыгея на осуществление государственных полномочий по расчету и предоставлению дотаций на выравнивание бюджетной обеспеченности поселений 
</t>
  </si>
  <si>
    <t>Субвенции  бюджетам муниципальных районов на 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</si>
  <si>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Субвенция бюджетам муниципальных районов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</si>
  <si>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бюджетам муниципальных районов на осуществление государственных полномочий  Республики Адыгея по созданию комиссий по делам несовершеннолетних и защите их прав</t>
  </si>
  <si>
    <t>Субвенции  бюджетам муниципальных районов на организацию мероприятий при осуществлении деятельностипо обращению с животными без владельцев</t>
  </si>
  <si>
    <t xml:space="preserve">2 02 30027 05 0000 150 </t>
  </si>
  <si>
    <t>Субвенции бюджетам муниципальных районов на на выполнение государственных полномочий Республики Адыгея по выплате ежемесячного вознаграждения и ежемесячного дополнительного вознаграждения приемным родителям</t>
  </si>
  <si>
    <t>Субвенции бюджетам муниципальных районов на выполнение государственных полномочий Республики Адыгея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</si>
  <si>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 xml:space="preserve">2 02 30029 05 0000 150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</si>
  <si>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</si>
  <si>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</si>
  <si>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</si>
  <si>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</si>
  <si>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</si>
  <si>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</si>
  <si>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</si>
  <si>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</si>
  <si>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2 02 49999 05 0000 150</t>
  </si>
  <si>
    <t>Прочие межбюджетные трансферты, передаваемые бюджетам муниципальных районов</t>
  </si>
  <si>
    <t>2 07 05000 05 0000 150</t>
  </si>
  <si>
    <t>Прочие безвозмездные поступления в бюджеты муниципальных районов</t>
  </si>
  <si>
    <t>2 07 05 030 05 0000 150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</si>
  <si>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</si>
  <si>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</si>
  <si>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</si>
  <si>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</si>
  <si>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муниципального образования "Красногвардейский район" на 2023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</si>
  <si>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</si>
  <si>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</si>
  <si>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</si>
  <si>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</si>
  <si>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</si>
  <si>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</si>
  <si>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</si>
  <si>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2 02 25243 05 0000 150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</si>
  <si>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</si>
  <si>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</si>
  <si>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Субсидии бюджетам муниципальных районов на реализацию программ формирования современной городской среды</t>
  </si>
  <si>
    <t>2 02 25555 05 0000 150</t>
  </si>
  <si>
    <t>Субсидии бюджетам муниципальных районов на техническое оснащение муниципальных музеев</t>
  </si>
  <si>
    <t>2 02 25590 05 0000 150</t>
  </si>
  <si>
    <t>Субсидии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</si>
  <si>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</si>
  <si>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2 02 25179 05 0000 150</t>
  </si>
  <si>
    <t>Уляп (дет. Площ.)</t>
  </si>
  <si>
    <t>Лагерь</t>
  </si>
  <si>
    <t>от 29.12.2022 г. г. № 13</t>
  </si>
  <si>
    <t xml:space="preserve">от 10.02.2023  г. № 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</si>
</sst>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164" fontId="2" fillId="0" borderId="2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0"/>
  <sheetViews>
    <sheetView tabSelected="1" view="pageBreakPreview" zoomScaleNormal="100" zoomScaleSheetLayoutView="100" workbookViewId="0">
      <selection activeCell="B8" sqref="B8:C8"/>
    </sheetView>
  </sheetViews>
  <sheetFormatPr defaultRowHeight="15" x14ac:dyDescent="0.25"/>
  <cols>
    <col min="1" max="1" width="24.28515625" style="1" customWidth="1"/>
    <col min="2" max="2" width="50.5703125" style="2" customWidth="1"/>
    <col min="3" max="3" width="15" style="3" customWidth="1"/>
    <col min="4" max="5" width="0" style="37" hidden="1" customWidth="1"/>
  </cols>
  <sheetData>
    <row r="1" spans="1:3" x14ac:dyDescent="0.25">
      <c r="B1" s="40" t="s">
        <v>0</v>
      </c>
      <c r="C1" s="40"/>
    </row>
    <row r="2" spans="1:3" x14ac:dyDescent="0.25">
      <c r="B2" s="40" t="s">
        <v>1</v>
      </c>
      <c r="C2" s="40"/>
    </row>
    <row r="3" spans="1:3" x14ac:dyDescent="0.25">
      <c r="B3" s="40" t="s">
        <v>2</v>
      </c>
      <c r="C3" s="40"/>
    </row>
    <row r="4" spans="1:3" x14ac:dyDescent="0.25">
      <c r="B4" s="40" t="s">
        <v>212</v>
      </c>
      <c r="C4" s="40"/>
    </row>
    <row r="5" spans="1:3" x14ac:dyDescent="0.25">
      <c r="B5" s="41"/>
      <c r="C5" s="41"/>
    </row>
    <row r="6" spans="1:3" x14ac:dyDescent="0.25">
      <c r="B6" s="40" t="s">
        <v>0</v>
      </c>
      <c r="C6" s="40"/>
    </row>
    <row r="7" spans="1:3" x14ac:dyDescent="0.25">
      <c r="B7" s="40" t="s">
        <v>1</v>
      </c>
      <c r="C7" s="40"/>
    </row>
    <row r="8" spans="1:3" x14ac:dyDescent="0.25">
      <c r="B8" s="40" t="s">
        <v>2</v>
      </c>
      <c r="C8" s="40"/>
    </row>
    <row r="9" spans="1:3" x14ac:dyDescent="0.25">
      <c r="B9" s="40" t="s">
        <v>211</v>
      </c>
      <c r="C9" s="40"/>
    </row>
    <row r="11" spans="1:3" ht="15.75" x14ac:dyDescent="0.25">
      <c r="A11" s="39" t="s">
        <v>3</v>
      </c>
      <c r="B11" s="39"/>
      <c r="C11" s="39"/>
    </row>
    <row r="12" spans="1:3" x14ac:dyDescent="0.25">
      <c r="A12" s="39" t="s">
        <v>191</v>
      </c>
      <c r="B12" s="39"/>
      <c r="C12" s="39"/>
    </row>
    <row r="13" spans="1:3" x14ac:dyDescent="0.25">
      <c r="A13" s="39"/>
      <c r="B13" s="39"/>
      <c r="C13" s="39"/>
    </row>
    <row r="14" spans="1:3" x14ac:dyDescent="0.25">
      <c r="A14" s="4"/>
      <c r="B14" s="5"/>
      <c r="C14" s="3" t="s">
        <v>4</v>
      </c>
    </row>
    <row r="15" spans="1:3" ht="71.25" x14ac:dyDescent="0.25">
      <c r="A15" s="6" t="s">
        <v>5</v>
      </c>
      <c r="B15" s="7" t="s">
        <v>6</v>
      </c>
      <c r="C15" s="8" t="s">
        <v>7</v>
      </c>
    </row>
    <row r="16" spans="1:3" x14ac:dyDescent="0.25">
      <c r="A16" s="7">
        <v>1</v>
      </c>
      <c r="B16" s="7">
        <v>2</v>
      </c>
      <c r="C16" s="8">
        <v>3</v>
      </c>
    </row>
    <row r="17" spans="1:3" x14ac:dyDescent="0.25">
      <c r="A17" s="9" t="s">
        <v>8</v>
      </c>
      <c r="B17" s="10" t="s">
        <v>9</v>
      </c>
      <c r="C17" s="11">
        <f>C18+C76</f>
        <v>877631.37152000004</v>
      </c>
    </row>
    <row r="18" spans="1:3" x14ac:dyDescent="0.25">
      <c r="A18" s="9" t="s">
        <v>10</v>
      </c>
      <c r="B18" s="10" t="s">
        <v>11</v>
      </c>
      <c r="C18" s="11">
        <f>C19+C55</f>
        <v>188906.2</v>
      </c>
    </row>
    <row r="19" spans="1:3" x14ac:dyDescent="0.25">
      <c r="A19" s="9"/>
      <c r="B19" s="10" t="s">
        <v>12</v>
      </c>
      <c r="C19" s="11">
        <f>C20+C24+C42+C46+C50</f>
        <v>162165.20000000001</v>
      </c>
    </row>
    <row r="20" spans="1:3" x14ac:dyDescent="0.25">
      <c r="A20" s="12" t="s">
        <v>13</v>
      </c>
      <c r="B20" s="10" t="s">
        <v>14</v>
      </c>
      <c r="C20" s="11">
        <f>C21</f>
        <v>49436</v>
      </c>
    </row>
    <row r="21" spans="1:3" x14ac:dyDescent="0.25">
      <c r="A21" s="9" t="s">
        <v>15</v>
      </c>
      <c r="B21" s="10" t="s">
        <v>16</v>
      </c>
      <c r="C21" s="11">
        <f t="shared" ref="C21:C22" si="0">C22</f>
        <v>49436</v>
      </c>
    </row>
    <row r="22" spans="1:3" x14ac:dyDescent="0.25">
      <c r="A22" s="17" t="s">
        <v>17</v>
      </c>
      <c r="B22" s="14" t="s">
        <v>16</v>
      </c>
      <c r="C22" s="16">
        <f t="shared" si="0"/>
        <v>49436</v>
      </c>
    </row>
    <row r="23" spans="1:3" ht="90" x14ac:dyDescent="0.25">
      <c r="A23" s="17" t="s">
        <v>18</v>
      </c>
      <c r="B23" s="15" t="s">
        <v>19</v>
      </c>
      <c r="C23" s="16">
        <v>49436</v>
      </c>
    </row>
    <row r="24" spans="1:3" x14ac:dyDescent="0.25">
      <c r="A24" s="9" t="s">
        <v>20</v>
      </c>
      <c r="B24" s="10" t="s">
        <v>21</v>
      </c>
      <c r="C24" s="11">
        <f>C25+C34+C37+C41</f>
        <v>74508.2</v>
      </c>
    </row>
    <row r="25" spans="1:3" ht="30" x14ac:dyDescent="0.25">
      <c r="A25" s="17" t="s">
        <v>22</v>
      </c>
      <c r="B25" s="15" t="s">
        <v>23</v>
      </c>
      <c r="C25" s="16">
        <f>C26+C29+C32</f>
        <v>46839.7</v>
      </c>
    </row>
    <row r="26" spans="1:3" ht="45" x14ac:dyDescent="0.25">
      <c r="A26" s="13" t="s">
        <v>24</v>
      </c>
      <c r="B26" s="15" t="s">
        <v>25</v>
      </c>
      <c r="C26" s="16">
        <f>C27+C28</f>
        <v>36482</v>
      </c>
    </row>
    <row r="27" spans="1:3" ht="45" x14ac:dyDescent="0.25">
      <c r="A27" s="13" t="s">
        <v>26</v>
      </c>
      <c r="B27" s="15" t="s">
        <v>25</v>
      </c>
      <c r="C27" s="16">
        <v>36482</v>
      </c>
    </row>
    <row r="28" spans="1:3" ht="60" x14ac:dyDescent="0.25">
      <c r="A28" s="13" t="s">
        <v>27</v>
      </c>
      <c r="B28" s="15" t="s">
        <v>28</v>
      </c>
      <c r="C28" s="16">
        <v>0</v>
      </c>
    </row>
    <row r="29" spans="1:3" ht="45" x14ac:dyDescent="0.25">
      <c r="A29" s="13" t="s">
        <v>29</v>
      </c>
      <c r="B29" s="15" t="s">
        <v>30</v>
      </c>
      <c r="C29" s="16">
        <f>C30+C31</f>
        <v>10357.700000000001</v>
      </c>
    </row>
    <row r="30" spans="1:3" ht="75" x14ac:dyDescent="0.25">
      <c r="A30" s="13" t="s">
        <v>31</v>
      </c>
      <c r="B30" s="15" t="s">
        <v>32</v>
      </c>
      <c r="C30" s="16">
        <v>10357.700000000001</v>
      </c>
    </row>
    <row r="31" spans="1:3" ht="75" x14ac:dyDescent="0.25">
      <c r="A31" s="13" t="s">
        <v>33</v>
      </c>
      <c r="B31" s="15" t="s">
        <v>34</v>
      </c>
      <c r="C31" s="16">
        <v>0</v>
      </c>
    </row>
    <row r="32" spans="1:3" ht="30" x14ac:dyDescent="0.25">
      <c r="A32" s="13" t="s">
        <v>35</v>
      </c>
      <c r="B32" s="15" t="s">
        <v>36</v>
      </c>
      <c r="C32" s="16">
        <f>C33</f>
        <v>0</v>
      </c>
    </row>
    <row r="33" spans="1:3" ht="30" x14ac:dyDescent="0.25">
      <c r="A33" s="13" t="s">
        <v>37</v>
      </c>
      <c r="B33" s="15" t="s">
        <v>36</v>
      </c>
      <c r="C33" s="16">
        <v>0</v>
      </c>
    </row>
    <row r="34" spans="1:3" ht="30" x14ac:dyDescent="0.25">
      <c r="A34" s="13" t="s">
        <v>38</v>
      </c>
      <c r="B34" s="15" t="s">
        <v>39</v>
      </c>
      <c r="C34" s="16">
        <f>C35</f>
        <v>0</v>
      </c>
    </row>
    <row r="35" spans="1:3" ht="30" x14ac:dyDescent="0.25">
      <c r="A35" s="13" t="s">
        <v>40</v>
      </c>
      <c r="B35" s="15" t="s">
        <v>39</v>
      </c>
      <c r="C35" s="16">
        <v>0</v>
      </c>
    </row>
    <row r="36" spans="1:3" ht="45" x14ac:dyDescent="0.25">
      <c r="A36" s="13" t="s">
        <v>41</v>
      </c>
      <c r="B36" s="15" t="s">
        <v>42</v>
      </c>
      <c r="C36" s="16">
        <v>0</v>
      </c>
    </row>
    <row r="37" spans="1:3" x14ac:dyDescent="0.25">
      <c r="A37" s="13" t="s">
        <v>43</v>
      </c>
      <c r="B37" s="15" t="s">
        <v>44</v>
      </c>
      <c r="C37" s="16">
        <f>C38+C39</f>
        <v>25037.3</v>
      </c>
    </row>
    <row r="38" spans="1:3" x14ac:dyDescent="0.25">
      <c r="A38" s="13" t="s">
        <v>45</v>
      </c>
      <c r="B38" s="15" t="s">
        <v>44</v>
      </c>
      <c r="C38" s="16">
        <v>25037.3</v>
      </c>
    </row>
    <row r="39" spans="1:3" ht="30" x14ac:dyDescent="0.25">
      <c r="A39" s="17" t="s">
        <v>46</v>
      </c>
      <c r="B39" s="15" t="s">
        <v>47</v>
      </c>
      <c r="C39" s="16">
        <v>0</v>
      </c>
    </row>
    <row r="40" spans="1:3" ht="30" x14ac:dyDescent="0.25">
      <c r="A40" s="17" t="s">
        <v>48</v>
      </c>
      <c r="B40" s="15" t="s">
        <v>49</v>
      </c>
      <c r="C40" s="16">
        <f>C41</f>
        <v>2631.2</v>
      </c>
    </row>
    <row r="41" spans="1:3" ht="45" x14ac:dyDescent="0.25">
      <c r="A41" s="17" t="s">
        <v>50</v>
      </c>
      <c r="B41" s="15" t="s">
        <v>51</v>
      </c>
      <c r="C41" s="16">
        <v>2631.2</v>
      </c>
    </row>
    <row r="42" spans="1:3" x14ac:dyDescent="0.25">
      <c r="A42" s="9" t="s">
        <v>52</v>
      </c>
      <c r="B42" s="10" t="s">
        <v>53</v>
      </c>
      <c r="C42" s="11">
        <f t="shared" ref="C42:C43" si="1">C43</f>
        <v>22259.5</v>
      </c>
    </row>
    <row r="43" spans="1:3" x14ac:dyDescent="0.25">
      <c r="A43" s="13" t="s">
        <v>54</v>
      </c>
      <c r="B43" s="15" t="s">
        <v>55</v>
      </c>
      <c r="C43" s="16">
        <f t="shared" si="1"/>
        <v>22259.5</v>
      </c>
    </row>
    <row r="44" spans="1:3" ht="30" x14ac:dyDescent="0.25">
      <c r="A44" s="13" t="s">
        <v>56</v>
      </c>
      <c r="B44" s="15" t="s">
        <v>57</v>
      </c>
      <c r="C44" s="16">
        <v>22259.5</v>
      </c>
    </row>
    <row r="45" spans="1:3" ht="30" x14ac:dyDescent="0.25">
      <c r="A45" s="13" t="s">
        <v>58</v>
      </c>
      <c r="B45" s="15" t="s">
        <v>59</v>
      </c>
      <c r="C45" s="11"/>
    </row>
    <row r="46" spans="1:3" ht="28.5" x14ac:dyDescent="0.25">
      <c r="A46" s="9" t="s">
        <v>60</v>
      </c>
      <c r="B46" s="10" t="s">
        <v>61</v>
      </c>
      <c r="C46" s="11">
        <f t="shared" ref="C46:C47" si="2">C47</f>
        <v>11160</v>
      </c>
    </row>
    <row r="47" spans="1:3" x14ac:dyDescent="0.25">
      <c r="A47" s="13" t="s">
        <v>62</v>
      </c>
      <c r="B47" s="15" t="s">
        <v>63</v>
      </c>
      <c r="C47" s="16">
        <f t="shared" si="2"/>
        <v>11160</v>
      </c>
    </row>
    <row r="48" spans="1:3" ht="27" customHeight="1" x14ac:dyDescent="0.25">
      <c r="A48" s="13" t="s">
        <v>64</v>
      </c>
      <c r="B48" s="15" t="s">
        <v>65</v>
      </c>
      <c r="C48" s="16">
        <v>11160</v>
      </c>
    </row>
    <row r="49" spans="1:3" hidden="1" x14ac:dyDescent="0.25">
      <c r="A49" s="13"/>
      <c r="B49" s="15"/>
      <c r="C49" s="16"/>
    </row>
    <row r="50" spans="1:3" x14ac:dyDescent="0.25">
      <c r="A50" s="9" t="s">
        <v>66</v>
      </c>
      <c r="B50" s="10" t="s">
        <v>67</v>
      </c>
      <c r="C50" s="11">
        <f>C51+C53</f>
        <v>4801.5</v>
      </c>
    </row>
    <row r="51" spans="1:3" ht="45" x14ac:dyDescent="0.25">
      <c r="A51" s="13" t="s">
        <v>68</v>
      </c>
      <c r="B51" s="15" t="s">
        <v>69</v>
      </c>
      <c r="C51" s="16">
        <f>C52</f>
        <v>4801.5</v>
      </c>
    </row>
    <row r="52" spans="1:3" ht="60" x14ac:dyDescent="0.25">
      <c r="A52" s="13" t="s">
        <v>70</v>
      </c>
      <c r="B52" s="15" t="s">
        <v>71</v>
      </c>
      <c r="C52" s="16">
        <v>4801.5</v>
      </c>
    </row>
    <row r="53" spans="1:3" ht="1.1499999999999999" customHeight="1" x14ac:dyDescent="0.25">
      <c r="A53" s="13" t="s">
        <v>72</v>
      </c>
      <c r="B53" s="15" t="s">
        <v>73</v>
      </c>
      <c r="C53" s="16">
        <f>C54</f>
        <v>0</v>
      </c>
    </row>
    <row r="54" spans="1:3" ht="90" hidden="1" x14ac:dyDescent="0.25">
      <c r="A54" s="13" t="s">
        <v>74</v>
      </c>
      <c r="B54" s="15" t="s">
        <v>75</v>
      </c>
      <c r="C54" s="16">
        <v>0</v>
      </c>
    </row>
    <row r="55" spans="1:3" x14ac:dyDescent="0.25">
      <c r="A55" s="9"/>
      <c r="B55" s="10" t="s">
        <v>76</v>
      </c>
      <c r="C55" s="11">
        <f>C56+C65+C75+C73+C71</f>
        <v>26740.999999999996</v>
      </c>
    </row>
    <row r="56" spans="1:3" ht="42.75" x14ac:dyDescent="0.25">
      <c r="A56" s="9" t="s">
        <v>77</v>
      </c>
      <c r="B56" s="10" t="s">
        <v>78</v>
      </c>
      <c r="C56" s="11">
        <f>C57+C59+C61+C63+C64</f>
        <v>25566.6</v>
      </c>
    </row>
    <row r="57" spans="1:3" ht="75" x14ac:dyDescent="0.25">
      <c r="A57" s="13" t="s">
        <v>79</v>
      </c>
      <c r="B57" s="15" t="s">
        <v>80</v>
      </c>
      <c r="C57" s="16">
        <f>C58</f>
        <v>24106.1</v>
      </c>
    </row>
    <row r="58" spans="1:3" ht="105" x14ac:dyDescent="0.25">
      <c r="A58" s="18" t="s">
        <v>81</v>
      </c>
      <c r="B58" s="15" t="s">
        <v>82</v>
      </c>
      <c r="C58" s="16">
        <v>24106.1</v>
      </c>
    </row>
    <row r="59" spans="1:3" ht="105" x14ac:dyDescent="0.25">
      <c r="A59" s="13" t="s">
        <v>83</v>
      </c>
      <c r="B59" s="15" t="s">
        <v>84</v>
      </c>
      <c r="C59" s="16">
        <f>C60</f>
        <v>1296</v>
      </c>
    </row>
    <row r="60" spans="1:3" ht="90" x14ac:dyDescent="0.25">
      <c r="A60" s="18" t="s">
        <v>85</v>
      </c>
      <c r="B60" s="19" t="s">
        <v>86</v>
      </c>
      <c r="C60" s="16">
        <v>1296</v>
      </c>
    </row>
    <row r="61" spans="1:3" ht="105" x14ac:dyDescent="0.25">
      <c r="A61" s="13" t="s">
        <v>87</v>
      </c>
      <c r="B61" s="15" t="s">
        <v>88</v>
      </c>
      <c r="C61" s="16">
        <f>C62</f>
        <v>50</v>
      </c>
    </row>
    <row r="62" spans="1:3" ht="90" x14ac:dyDescent="0.25">
      <c r="A62" s="13" t="s">
        <v>89</v>
      </c>
      <c r="B62" s="15" t="s">
        <v>90</v>
      </c>
      <c r="C62" s="16">
        <v>50</v>
      </c>
    </row>
    <row r="63" spans="1:3" ht="60" x14ac:dyDescent="0.25">
      <c r="A63" s="20" t="s">
        <v>91</v>
      </c>
      <c r="B63" s="21" t="s">
        <v>192</v>
      </c>
      <c r="C63" s="16">
        <v>14.5</v>
      </c>
    </row>
    <row r="64" spans="1:3" ht="90" x14ac:dyDescent="0.25">
      <c r="A64" s="20" t="s">
        <v>92</v>
      </c>
      <c r="B64" s="21" t="s">
        <v>193</v>
      </c>
      <c r="C64" s="16">
        <v>100</v>
      </c>
    </row>
    <row r="65" spans="1:3" ht="28.5" x14ac:dyDescent="0.25">
      <c r="A65" s="9" t="s">
        <v>93</v>
      </c>
      <c r="B65" s="10" t="s">
        <v>94</v>
      </c>
      <c r="C65" s="11">
        <f>C66</f>
        <v>48.3</v>
      </c>
    </row>
    <row r="66" spans="1:3" ht="27" customHeight="1" x14ac:dyDescent="0.25">
      <c r="A66" s="13" t="s">
        <v>95</v>
      </c>
      <c r="B66" s="15" t="s">
        <v>96</v>
      </c>
      <c r="C66" s="16">
        <v>48.3</v>
      </c>
    </row>
    <row r="67" spans="1:3" ht="30" hidden="1" x14ac:dyDescent="0.25">
      <c r="A67" s="17" t="s">
        <v>97</v>
      </c>
      <c r="B67" s="15" t="s">
        <v>98</v>
      </c>
      <c r="C67" s="16"/>
    </row>
    <row r="68" spans="1:3" ht="30" hidden="1" x14ac:dyDescent="0.25">
      <c r="A68" s="17" t="s">
        <v>99</v>
      </c>
      <c r="B68" s="15" t="s">
        <v>100</v>
      </c>
      <c r="C68" s="16"/>
    </row>
    <row r="69" spans="1:3" ht="30" hidden="1" x14ac:dyDescent="0.25">
      <c r="A69" s="17" t="s">
        <v>101</v>
      </c>
      <c r="B69" s="15" t="s">
        <v>102</v>
      </c>
      <c r="C69" s="16"/>
    </row>
    <row r="70" spans="1:3" ht="30" hidden="1" x14ac:dyDescent="0.25">
      <c r="A70" s="17" t="s">
        <v>103</v>
      </c>
      <c r="B70" s="15" t="s">
        <v>104</v>
      </c>
      <c r="C70" s="16"/>
    </row>
    <row r="71" spans="1:3" ht="28.5" x14ac:dyDescent="0.25">
      <c r="A71" s="9" t="s">
        <v>105</v>
      </c>
      <c r="B71" s="10" t="s">
        <v>106</v>
      </c>
      <c r="C71" s="11">
        <f>C72</f>
        <v>31.3</v>
      </c>
    </row>
    <row r="72" spans="1:3" ht="30" x14ac:dyDescent="0.25">
      <c r="A72" s="17" t="s">
        <v>107</v>
      </c>
      <c r="B72" s="15" t="s">
        <v>108</v>
      </c>
      <c r="C72" s="16">
        <v>31.3</v>
      </c>
    </row>
    <row r="73" spans="1:3" ht="28.5" x14ac:dyDescent="0.25">
      <c r="A73" s="9" t="s">
        <v>109</v>
      </c>
      <c r="B73" s="10" t="s">
        <v>110</v>
      </c>
      <c r="C73" s="11">
        <f>C74</f>
        <v>450</v>
      </c>
    </row>
    <row r="74" spans="1:3" ht="75" x14ac:dyDescent="0.25">
      <c r="A74" s="17" t="s">
        <v>111</v>
      </c>
      <c r="B74" s="15" t="s">
        <v>112</v>
      </c>
      <c r="C74" s="16">
        <v>450</v>
      </c>
    </row>
    <row r="75" spans="1:3" x14ac:dyDescent="0.25">
      <c r="A75" s="9" t="s">
        <v>113</v>
      </c>
      <c r="B75" s="10" t="s">
        <v>114</v>
      </c>
      <c r="C75" s="11">
        <v>644.79999999999995</v>
      </c>
    </row>
    <row r="76" spans="1:3" x14ac:dyDescent="0.25">
      <c r="A76" s="9" t="s">
        <v>115</v>
      </c>
      <c r="B76" s="10" t="s">
        <v>116</v>
      </c>
      <c r="C76" s="11">
        <f>C77+C132+C133</f>
        <v>688725.17151999997</v>
      </c>
    </row>
    <row r="77" spans="1:3" ht="42.75" x14ac:dyDescent="0.25">
      <c r="A77" s="9" t="s">
        <v>117</v>
      </c>
      <c r="B77" s="10" t="s">
        <v>118</v>
      </c>
      <c r="C77" s="11">
        <f>C78+C106+C82+C125</f>
        <v>688559.24531999999</v>
      </c>
    </row>
    <row r="78" spans="1:3" ht="28.5" x14ac:dyDescent="0.25">
      <c r="A78" s="9" t="s">
        <v>119</v>
      </c>
      <c r="B78" s="10" t="s">
        <v>120</v>
      </c>
      <c r="C78" s="11">
        <f>C79+C80+C81</f>
        <v>164092</v>
      </c>
    </row>
    <row r="79" spans="1:3" ht="45" x14ac:dyDescent="0.25">
      <c r="A79" s="13" t="s">
        <v>121</v>
      </c>
      <c r="B79" s="15" t="s">
        <v>122</v>
      </c>
      <c r="C79" s="35">
        <v>164092</v>
      </c>
    </row>
    <row r="80" spans="1:3" ht="1.1499999999999999" customHeight="1" x14ac:dyDescent="0.25">
      <c r="A80" s="13" t="s">
        <v>123</v>
      </c>
      <c r="B80" s="15" t="s">
        <v>124</v>
      </c>
      <c r="C80" s="35"/>
    </row>
    <row r="81" spans="1:3" hidden="1" x14ac:dyDescent="0.25">
      <c r="A81" s="13" t="s">
        <v>125</v>
      </c>
      <c r="B81" s="15" t="s">
        <v>126</v>
      </c>
      <c r="C81" s="35"/>
    </row>
    <row r="82" spans="1:3" ht="27" customHeight="1" x14ac:dyDescent="0.25">
      <c r="A82" s="9" t="s">
        <v>127</v>
      </c>
      <c r="B82" s="10" t="s">
        <v>128</v>
      </c>
      <c r="C82" s="11">
        <f>C84+C88+C90+C91+C92+C93+C99+C89+C83+C87+C86+C97+C96+C98+C85</f>
        <v>156017.05531999998</v>
      </c>
    </row>
    <row r="83" spans="1:3" ht="18.600000000000001" hidden="1" customHeight="1" x14ac:dyDescent="0.25">
      <c r="A83" s="22" t="s">
        <v>129</v>
      </c>
      <c r="B83" s="15" t="s">
        <v>194</v>
      </c>
      <c r="C83" s="35"/>
    </row>
    <row r="84" spans="1:3" ht="1.1499999999999999" customHeight="1" x14ac:dyDescent="0.25">
      <c r="A84" s="13" t="s">
        <v>130</v>
      </c>
      <c r="B84" s="15" t="s">
        <v>131</v>
      </c>
      <c r="C84" s="35"/>
    </row>
    <row r="85" spans="1:3" ht="90" x14ac:dyDescent="0.25">
      <c r="A85" s="13" t="s">
        <v>208</v>
      </c>
      <c r="B85" s="15" t="s">
        <v>207</v>
      </c>
      <c r="C85" s="35">
        <v>497</v>
      </c>
    </row>
    <row r="86" spans="1:3" ht="45" x14ac:dyDescent="0.25">
      <c r="A86" s="13" t="s">
        <v>199</v>
      </c>
      <c r="B86" s="15" t="s">
        <v>198</v>
      </c>
      <c r="C86" s="35">
        <v>38756.400000000001</v>
      </c>
    </row>
    <row r="87" spans="1:3" ht="76.900000000000006" customHeight="1" x14ac:dyDescent="0.25">
      <c r="A87" s="13" t="s">
        <v>132</v>
      </c>
      <c r="B87" s="15" t="s">
        <v>195</v>
      </c>
      <c r="C87" s="35">
        <v>1780</v>
      </c>
    </row>
    <row r="88" spans="1:3" ht="75" x14ac:dyDescent="0.25">
      <c r="A88" s="13" t="s">
        <v>133</v>
      </c>
      <c r="B88" s="15" t="s">
        <v>134</v>
      </c>
      <c r="C88" s="35">
        <v>20314.3</v>
      </c>
    </row>
    <row r="89" spans="1:3" ht="0.6" customHeight="1" x14ac:dyDescent="0.25">
      <c r="A89" s="13" t="s">
        <v>135</v>
      </c>
      <c r="B89" s="15" t="s">
        <v>136</v>
      </c>
      <c r="C89" s="35"/>
    </row>
    <row r="90" spans="1:3" ht="60" x14ac:dyDescent="0.25">
      <c r="A90" s="13" t="s">
        <v>137</v>
      </c>
      <c r="B90" s="15" t="s">
        <v>138</v>
      </c>
      <c r="C90" s="35">
        <v>565.70000000000005</v>
      </c>
    </row>
    <row r="91" spans="1:3" ht="45" x14ac:dyDescent="0.25">
      <c r="A91" s="23" t="s">
        <v>139</v>
      </c>
      <c r="B91" s="24" t="s">
        <v>140</v>
      </c>
      <c r="C91" s="35">
        <v>8351.6</v>
      </c>
    </row>
    <row r="92" spans="1:3" ht="29.45" customHeight="1" x14ac:dyDescent="0.25">
      <c r="A92" s="22" t="s">
        <v>141</v>
      </c>
      <c r="B92" s="24" t="s">
        <v>142</v>
      </c>
      <c r="C92" s="35">
        <v>22038.2</v>
      </c>
    </row>
    <row r="93" spans="1:3" ht="27" customHeight="1" x14ac:dyDescent="0.25">
      <c r="A93" s="17" t="s">
        <v>143</v>
      </c>
      <c r="B93" s="15" t="s">
        <v>144</v>
      </c>
      <c r="C93" s="16">
        <f>C94+C95</f>
        <v>359.6</v>
      </c>
    </row>
    <row r="94" spans="1:3" ht="28.15" hidden="1" customHeight="1" x14ac:dyDescent="0.25">
      <c r="A94" s="13"/>
      <c r="B94" s="25" t="s">
        <v>145</v>
      </c>
      <c r="C94" s="35">
        <v>202.2</v>
      </c>
    </row>
    <row r="95" spans="1:3" ht="29.45" hidden="1" customHeight="1" x14ac:dyDescent="0.25">
      <c r="A95" s="13"/>
      <c r="B95" s="25" t="s">
        <v>146</v>
      </c>
      <c r="C95" s="35">
        <v>157.4</v>
      </c>
    </row>
    <row r="96" spans="1:3" ht="42.6" customHeight="1" x14ac:dyDescent="0.25">
      <c r="A96" s="13" t="s">
        <v>203</v>
      </c>
      <c r="B96" s="25" t="s">
        <v>202</v>
      </c>
      <c r="C96" s="35">
        <v>5050.6000000000004</v>
      </c>
    </row>
    <row r="97" spans="1:5" ht="45" customHeight="1" x14ac:dyDescent="0.25">
      <c r="A97" s="13" t="s">
        <v>200</v>
      </c>
      <c r="B97" s="25" t="s">
        <v>201</v>
      </c>
      <c r="C97" s="35">
        <v>35953.655319999998</v>
      </c>
      <c r="D97" s="37">
        <v>-1.515E-2</v>
      </c>
      <c r="E97" s="37">
        <v>-2.9530000000000001E-2</v>
      </c>
    </row>
    <row r="98" spans="1:5" ht="35.450000000000003" customHeight="1" x14ac:dyDescent="0.25">
      <c r="A98" s="13" t="s">
        <v>205</v>
      </c>
      <c r="B98" s="25" t="s">
        <v>204</v>
      </c>
      <c r="C98" s="35">
        <v>1500</v>
      </c>
    </row>
    <row r="99" spans="1:5" ht="13.9" customHeight="1" x14ac:dyDescent="0.25">
      <c r="A99" s="13" t="s">
        <v>147</v>
      </c>
      <c r="B99" s="15" t="s">
        <v>148</v>
      </c>
      <c r="C99" s="35">
        <f>C102+C103+C100</f>
        <v>20850</v>
      </c>
    </row>
    <row r="100" spans="1:5" ht="1.1499999999999999" customHeight="1" x14ac:dyDescent="0.25">
      <c r="A100" s="22"/>
      <c r="B100" s="15" t="s">
        <v>206</v>
      </c>
      <c r="C100" s="35"/>
    </row>
    <row r="101" spans="1:5" ht="0.6" hidden="1" customHeight="1" x14ac:dyDescent="0.25">
      <c r="A101" s="22"/>
      <c r="B101" s="15" t="s">
        <v>149</v>
      </c>
      <c r="C101" s="35"/>
    </row>
    <row r="102" spans="1:5" ht="90" hidden="1" x14ac:dyDescent="0.25">
      <c r="A102" s="22"/>
      <c r="B102" s="15" t="s">
        <v>150</v>
      </c>
      <c r="C102" s="35">
        <v>4036</v>
      </c>
    </row>
    <row r="103" spans="1:5" ht="45" hidden="1" x14ac:dyDescent="0.25">
      <c r="A103" s="22"/>
      <c r="B103" s="15" t="s">
        <v>151</v>
      </c>
      <c r="C103" s="35">
        <v>16814</v>
      </c>
    </row>
    <row r="104" spans="1:5" ht="0.6" customHeight="1" x14ac:dyDescent="0.25">
      <c r="A104" s="13"/>
      <c r="B104" s="15" t="s">
        <v>152</v>
      </c>
      <c r="C104" s="35"/>
    </row>
    <row r="105" spans="1:5" ht="0.6" customHeight="1" x14ac:dyDescent="0.25">
      <c r="A105" s="13"/>
      <c r="B105" s="15" t="s">
        <v>153</v>
      </c>
      <c r="C105" s="35"/>
    </row>
    <row r="106" spans="1:5" ht="28.5" x14ac:dyDescent="0.25">
      <c r="A106" s="9" t="s">
        <v>154</v>
      </c>
      <c r="B106" s="10" t="s">
        <v>155</v>
      </c>
      <c r="C106" s="11">
        <f>C107+C120+C123+C124</f>
        <v>347018.10000000003</v>
      </c>
    </row>
    <row r="107" spans="1:5" ht="45" x14ac:dyDescent="0.25">
      <c r="A107" s="13" t="s">
        <v>156</v>
      </c>
      <c r="B107" s="15" t="s">
        <v>157</v>
      </c>
      <c r="C107" s="16">
        <f>C108+C109+C110+C111+C112+C114+C116+C117+C118+C113+C115+C119</f>
        <v>319983.70000000007</v>
      </c>
    </row>
    <row r="108" spans="1:5" ht="150" hidden="1" x14ac:dyDescent="0.25">
      <c r="A108" s="13" t="s">
        <v>156</v>
      </c>
      <c r="B108" s="15" t="s">
        <v>158</v>
      </c>
      <c r="C108" s="35">
        <v>440</v>
      </c>
    </row>
    <row r="109" spans="1:5" ht="99" hidden="1" customHeight="1" x14ac:dyDescent="0.25">
      <c r="A109" s="13" t="s">
        <v>156</v>
      </c>
      <c r="B109" s="19" t="s">
        <v>159</v>
      </c>
      <c r="C109" s="35">
        <v>100</v>
      </c>
    </row>
    <row r="110" spans="1:5" ht="165" hidden="1" x14ac:dyDescent="0.25">
      <c r="A110" s="13" t="s">
        <v>156</v>
      </c>
      <c r="B110" s="19" t="s">
        <v>160</v>
      </c>
      <c r="C110" s="35">
        <v>79705.2</v>
      </c>
    </row>
    <row r="111" spans="1:5" ht="180" hidden="1" x14ac:dyDescent="0.25">
      <c r="A111" s="13" t="s">
        <v>156</v>
      </c>
      <c r="B111" s="19" t="s">
        <v>161</v>
      </c>
      <c r="C111" s="35">
        <v>223619</v>
      </c>
    </row>
    <row r="112" spans="1:5" ht="45" hidden="1" x14ac:dyDescent="0.25">
      <c r="A112" s="13" t="s">
        <v>156</v>
      </c>
      <c r="B112" s="15" t="s">
        <v>162</v>
      </c>
      <c r="C112" s="35">
        <v>263.5</v>
      </c>
    </row>
    <row r="113" spans="1:3" ht="120" hidden="1" x14ac:dyDescent="0.25">
      <c r="A113" s="13" t="s">
        <v>156</v>
      </c>
      <c r="B113" s="15" t="s">
        <v>163</v>
      </c>
      <c r="C113" s="35">
        <v>0.5</v>
      </c>
    </row>
    <row r="114" spans="1:3" ht="75" hidden="1" x14ac:dyDescent="0.25">
      <c r="A114" s="13" t="s">
        <v>156</v>
      </c>
      <c r="B114" s="15" t="s">
        <v>164</v>
      </c>
      <c r="C114" s="35">
        <v>633.4</v>
      </c>
    </row>
    <row r="115" spans="1:3" ht="90" hidden="1" x14ac:dyDescent="0.25">
      <c r="A115" s="13" t="s">
        <v>156</v>
      </c>
      <c r="B115" s="15" t="s">
        <v>165</v>
      </c>
      <c r="C115" s="35">
        <v>4814.3</v>
      </c>
    </row>
    <row r="116" spans="1:3" ht="75" hidden="1" x14ac:dyDescent="0.25">
      <c r="A116" s="13" t="s">
        <v>156</v>
      </c>
      <c r="B116" s="15" t="s">
        <v>166</v>
      </c>
      <c r="C116" s="35">
        <v>8584.7000000000007</v>
      </c>
    </row>
    <row r="117" spans="1:3" ht="60" hidden="1" x14ac:dyDescent="0.25">
      <c r="A117" s="13" t="s">
        <v>156</v>
      </c>
      <c r="B117" s="15" t="s">
        <v>167</v>
      </c>
      <c r="C117" s="35">
        <v>595</v>
      </c>
    </row>
    <row r="118" spans="1:3" ht="60" hidden="1" x14ac:dyDescent="0.25">
      <c r="A118" s="13" t="s">
        <v>156</v>
      </c>
      <c r="B118" s="15" t="s">
        <v>168</v>
      </c>
      <c r="C118" s="35">
        <v>628.9</v>
      </c>
    </row>
    <row r="119" spans="1:3" ht="60" hidden="1" x14ac:dyDescent="0.25">
      <c r="A119" s="13" t="s">
        <v>156</v>
      </c>
      <c r="B119" s="19" t="s">
        <v>169</v>
      </c>
      <c r="C119" s="35">
        <v>599.20000000000005</v>
      </c>
    </row>
    <row r="120" spans="1:3" ht="75" x14ac:dyDescent="0.25">
      <c r="A120" s="13" t="s">
        <v>170</v>
      </c>
      <c r="B120" s="19" t="s">
        <v>196</v>
      </c>
      <c r="C120" s="16">
        <f>C121+C122</f>
        <v>21757</v>
      </c>
    </row>
    <row r="121" spans="1:3" ht="75" hidden="1" x14ac:dyDescent="0.25">
      <c r="A121" s="13"/>
      <c r="B121" s="19" t="s">
        <v>171</v>
      </c>
      <c r="C121" s="35">
        <v>10940.8</v>
      </c>
    </row>
    <row r="122" spans="1:3" ht="135" hidden="1" x14ac:dyDescent="0.25">
      <c r="A122" s="13"/>
      <c r="B122" s="19" t="s">
        <v>172</v>
      </c>
      <c r="C122" s="35">
        <v>10816.2</v>
      </c>
    </row>
    <row r="123" spans="1:3" ht="90" x14ac:dyDescent="0.25">
      <c r="A123" s="13" t="s">
        <v>173</v>
      </c>
      <c r="B123" s="19" t="s">
        <v>174</v>
      </c>
      <c r="C123" s="35">
        <v>272.10000000000002</v>
      </c>
    </row>
    <row r="124" spans="1:3" ht="75" x14ac:dyDescent="0.25">
      <c r="A124" s="13" t="s">
        <v>175</v>
      </c>
      <c r="B124" s="19" t="s">
        <v>197</v>
      </c>
      <c r="C124" s="35">
        <v>5005.3</v>
      </c>
    </row>
    <row r="125" spans="1:3" x14ac:dyDescent="0.25">
      <c r="A125" s="9" t="s">
        <v>176</v>
      </c>
      <c r="B125" s="10" t="s">
        <v>177</v>
      </c>
      <c r="C125" s="11">
        <f>C127+C126+C128</f>
        <v>21432.09</v>
      </c>
    </row>
    <row r="126" spans="1:3" ht="45.6" customHeight="1" x14ac:dyDescent="0.25">
      <c r="A126" s="13" t="s">
        <v>178</v>
      </c>
      <c r="B126" s="15" t="s">
        <v>179</v>
      </c>
      <c r="C126" s="35">
        <v>675.12</v>
      </c>
    </row>
    <row r="127" spans="1:3" ht="75" x14ac:dyDescent="0.25">
      <c r="A127" s="17" t="s">
        <v>180</v>
      </c>
      <c r="B127" s="15" t="s">
        <v>181</v>
      </c>
      <c r="C127" s="35">
        <v>19139.400000000001</v>
      </c>
    </row>
    <row r="128" spans="1:3" ht="30" x14ac:dyDescent="0.25">
      <c r="A128" s="23" t="s">
        <v>182</v>
      </c>
      <c r="B128" s="24" t="s">
        <v>183</v>
      </c>
      <c r="C128" s="35">
        <f>C129+C130</f>
        <v>1617.57</v>
      </c>
    </row>
    <row r="129" spans="1:4" x14ac:dyDescent="0.25">
      <c r="A129" s="23"/>
      <c r="B129" s="24" t="s">
        <v>210</v>
      </c>
      <c r="C129" s="38">
        <v>1167.8</v>
      </c>
    </row>
    <row r="130" spans="1:4" ht="13.15" customHeight="1" x14ac:dyDescent="0.25">
      <c r="A130" s="23"/>
      <c r="B130" s="24" t="s">
        <v>209</v>
      </c>
      <c r="C130" s="38">
        <v>449.77</v>
      </c>
      <c r="D130" s="37">
        <v>449.77</v>
      </c>
    </row>
    <row r="131" spans="1:4" ht="28.15" hidden="1" customHeight="1" x14ac:dyDescent="0.25">
      <c r="A131" s="9" t="s">
        <v>184</v>
      </c>
      <c r="B131" s="10" t="s">
        <v>185</v>
      </c>
      <c r="C131" s="26">
        <f>C132</f>
        <v>0</v>
      </c>
    </row>
    <row r="132" spans="1:4" ht="30" hidden="1" x14ac:dyDescent="0.25">
      <c r="A132" s="13" t="s">
        <v>186</v>
      </c>
      <c r="B132" s="19" t="s">
        <v>185</v>
      </c>
      <c r="C132" s="36"/>
    </row>
    <row r="133" spans="1:4" ht="42.75" x14ac:dyDescent="0.25">
      <c r="A133" s="27" t="s">
        <v>187</v>
      </c>
      <c r="B133" s="28" t="s">
        <v>188</v>
      </c>
      <c r="C133" s="11">
        <f>C134</f>
        <v>165.92619999999999</v>
      </c>
    </row>
    <row r="134" spans="1:4" ht="39.6" customHeight="1" x14ac:dyDescent="0.25">
      <c r="A134" s="13" t="s">
        <v>189</v>
      </c>
      <c r="B134" s="19" t="s">
        <v>190</v>
      </c>
      <c r="C134" s="36">
        <v>165.92619999999999</v>
      </c>
      <c r="D134" s="37">
        <v>165.92619999999999</v>
      </c>
    </row>
    <row r="138" spans="1:4" x14ac:dyDescent="0.25">
      <c r="A138" s="29"/>
      <c r="B138" s="30"/>
      <c r="C138" s="31"/>
    </row>
    <row r="139" spans="1:4" x14ac:dyDescent="0.25">
      <c r="A139" s="29"/>
      <c r="B139" s="30"/>
      <c r="C139" s="31"/>
    </row>
    <row r="140" spans="1:4" x14ac:dyDescent="0.25">
      <c r="A140" s="29"/>
      <c r="B140" s="30"/>
      <c r="C140" s="31"/>
    </row>
    <row r="141" spans="1:4" x14ac:dyDescent="0.25">
      <c r="A141" s="29"/>
      <c r="B141" s="30"/>
      <c r="C141" s="31"/>
    </row>
    <row r="142" spans="1:4" x14ac:dyDescent="0.25">
      <c r="A142" s="29"/>
      <c r="B142" s="30"/>
      <c r="C142" s="31"/>
    </row>
    <row r="143" spans="1:4" ht="15.75" x14ac:dyDescent="0.25">
      <c r="A143" s="32"/>
      <c r="B143" s="30"/>
      <c r="C143" s="31"/>
    </row>
    <row r="144" spans="1:4" ht="15.75" x14ac:dyDescent="0.25">
      <c r="A144" s="32"/>
      <c r="B144" s="30"/>
      <c r="C144" s="31"/>
    </row>
    <row r="145" spans="1:3" ht="15.75" x14ac:dyDescent="0.25">
      <c r="A145" s="32"/>
      <c r="B145" s="30"/>
      <c r="C145" s="31"/>
    </row>
    <row r="146" spans="1:3" ht="15.75" x14ac:dyDescent="0.25">
      <c r="A146" s="32"/>
      <c r="B146" s="33"/>
    </row>
    <row r="147" spans="1:3" ht="15.75" x14ac:dyDescent="0.25">
      <c r="A147" s="32"/>
      <c r="B147" s="33"/>
    </row>
    <row r="148" spans="1:3" ht="15.75" x14ac:dyDescent="0.25">
      <c r="A148" s="32"/>
      <c r="B148" s="33"/>
    </row>
    <row r="149" spans="1:3" ht="15.75" x14ac:dyDescent="0.25">
      <c r="A149" s="32"/>
      <c r="B149" s="33"/>
    </row>
    <row r="150" spans="1:3" ht="15.75" x14ac:dyDescent="0.25">
      <c r="A150" s="32"/>
      <c r="B150" s="33"/>
    </row>
    <row r="151" spans="1:3" ht="15.75" x14ac:dyDescent="0.25">
      <c r="A151" s="32"/>
      <c r="B151" s="33"/>
    </row>
    <row r="152" spans="1:3" ht="15.75" x14ac:dyDescent="0.25">
      <c r="A152" s="32"/>
      <c r="B152" s="33"/>
    </row>
    <row r="153" spans="1:3" ht="15.75" x14ac:dyDescent="0.25">
      <c r="A153" s="32"/>
      <c r="B153" s="33"/>
    </row>
    <row r="154" spans="1:3" ht="15.75" x14ac:dyDescent="0.25">
      <c r="A154" s="32"/>
      <c r="B154" s="33"/>
    </row>
    <row r="155" spans="1:3" ht="15.75" x14ac:dyDescent="0.25">
      <c r="A155" s="32"/>
      <c r="B155" s="33"/>
    </row>
    <row r="156" spans="1:3" ht="15.75" x14ac:dyDescent="0.25">
      <c r="A156" s="32"/>
      <c r="B156" s="33"/>
    </row>
    <row r="157" spans="1:3" ht="15.75" x14ac:dyDescent="0.25">
      <c r="A157" s="32"/>
      <c r="B157" s="33"/>
    </row>
    <row r="158" spans="1:3" x14ac:dyDescent="0.25">
      <c r="B158" s="34"/>
    </row>
    <row r="159" spans="1:3" x14ac:dyDescent="0.25">
      <c r="B159" s="34"/>
    </row>
    <row r="160" spans="1:3" x14ac:dyDescent="0.25">
      <c r="B160" s="34"/>
    </row>
  </sheetData>
  <mergeCells count="11">
    <mergeCell ref="B1:C1"/>
    <mergeCell ref="B2:C2"/>
    <mergeCell ref="B3:C3"/>
    <mergeCell ref="B4:C4"/>
    <mergeCell ref="B5:C5"/>
    <mergeCell ref="A12:C13"/>
    <mergeCell ref="B6:C6"/>
    <mergeCell ref="B7:C7"/>
    <mergeCell ref="B8:C8"/>
    <mergeCell ref="B9:C9"/>
    <mergeCell ref="A11:C11"/>
  </mergeCells>
  <pageMargins left="0.78740157480314965" right="0.39370078740157483" top="0.78740157480314965" bottom="0.78740157480314965" header="0.31496062992125984" footer="0.31496062992125984"/>
  <pageSetup paperSize="9" fitToHeight="0" orientation="portrait" r:id="rId1"/>
  <rowBreaks count="1" manualBreakCount="1">
    <brk id="2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2023-02-10T09:39:05Z</dcterms:modified>
</cp:coreProperties>
</file>