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840" windowWidth="11685" windowHeight="81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<sst xmlns="http://schemas.openxmlformats.org/spreadsheetml/2006/main" count="179" uniqueCount="90">
  <si>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</si>
  <si>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</si>
  <si>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</si>
  <si>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</si>
  <si>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</si>
  <si>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</si>
  <si>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</si>
  <si>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</si>
  <si>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</si>
  <si>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</si>
  <si>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</si>
  <si>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</si>
  <si>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</si>
  <si>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</si>
  <si>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</si>
  <si>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</si>
  <si>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</si>
  <si>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</si>
  <si>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</si>
  <si>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</si>
  <si>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</si>
  <si>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</si>
  <si>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</si>
  <si>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</si>
  <si>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</si>
  <si>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</si>
  <si>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</si>
  <si>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</si>
  <si>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</si>
  <si>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</si>
  <si>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</si>
  <si>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</si>
  <si>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</si>
  <si>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</si>
  <si>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</si>
  <si>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</si>
  <si>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</si>
  <si>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</si>
  <si>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</si>
  <si>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</si>
  <si>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</si>
  <si>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</si>
  <si>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</si>
  <si>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</si>
  <si>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</si>
  <si>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</si>
  <si>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</si>
  <si>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</si>
  <si>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</si>
  <si>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</si>
  <si>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</si>
  <si>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</si>
  <si>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</si>
  <si>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</si>
  <si>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</si>
  <si>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</si>
  <si>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</si>
  <si>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</si>
  <si>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</si>
  <si>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</si>
  <si>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</si>
  <si>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</si>
  <si>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</si>
  <si>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</si>
  <si>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</si>
  <si>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</si>
  <si>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</si>
  <si>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</si>
  <si>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</si>
  <si>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</si>
  <si>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</si>
  <si>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</si>
  <si>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</si>
  <si>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</si>
  <si>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</si>
  <si>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</si>
  <si>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</si>
  <si>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</si>
  <si>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</si>
  <si>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Гражданская оборона</t>
  </si>
  <si>
    <t>Иные дотации</t>
  </si>
  <si>
    <t>Обеспечение проведения выборов и референдумов</t>
  </si>
  <si>
    <t>Приложение № 6 к решению</t>
  </si>
  <si>
    <t>Приложение № 5 к решению</t>
  </si>
  <si>
    <t>от 08.04.2022 г. № 260</t>
  </si>
  <si>
    <t>Приложение № 3 к решению</t>
  </si>
  <si>
    <t xml:space="preserve">от 26.08.2022 г. № 275  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</si>
  <si>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2023 год</t>
  </si>
  <si>
    <t>от 29.12.2022 г. № 13</t>
  </si>
  <si>
    <t>от 10.02.2023 г. № 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</si>
</sst>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Layout" zoomScale="112" zoomScalePageLayoutView="112" workbookViewId="0" topLeftCell="B20">
      <selection activeCell="A26" sqref="A26:J26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4.00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47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73"/>
      <c r="B1" s="73"/>
      <c r="C1" s="73"/>
      <c r="D1" s="73"/>
      <c r="E1" s="73"/>
      <c r="F1" s="73"/>
      <c r="G1" s="73"/>
      <c r="H1" s="73"/>
      <c r="I1" s="73"/>
      <c r="J1" s="73"/>
      <c r="K1" s="31"/>
    </row>
    <row r="2" spans="1:11" ht="1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31"/>
    </row>
    <row r="3" spans="1:11" ht="15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31"/>
    </row>
    <row r="4" spans="1:11" ht="11.25" customHeight="1" hidden="1">
      <c r="A4" s="33"/>
      <c r="B4" s="33"/>
      <c r="C4" s="33"/>
      <c r="D4" s="32"/>
      <c r="E4" s="34"/>
      <c r="F4" s="35"/>
      <c r="G4" s="35"/>
      <c r="H4" s="35"/>
      <c r="I4" s="35"/>
      <c r="J4" s="41"/>
      <c r="K4" s="35"/>
    </row>
    <row r="5" spans="1:11" ht="0.75" customHeight="1" hidden="1">
      <c r="A5" s="33"/>
      <c r="B5" s="33"/>
      <c r="C5" s="33"/>
      <c r="D5" s="32"/>
      <c r="E5" s="32"/>
      <c r="F5" s="35"/>
      <c r="G5" s="35"/>
      <c r="H5" s="35"/>
      <c r="I5" s="74"/>
      <c r="J5" s="74"/>
      <c r="K5" s="74"/>
    </row>
    <row r="6" spans="1:11" ht="12.75" customHeight="1" hidden="1">
      <c r="A6" s="33"/>
      <c r="B6" s="33"/>
      <c r="C6" s="33"/>
      <c r="D6" s="66"/>
      <c r="E6" s="66"/>
      <c r="F6" s="66"/>
      <c r="G6" s="66"/>
      <c r="H6" s="66"/>
      <c r="I6" s="66"/>
      <c r="J6" s="42"/>
      <c r="K6" s="33"/>
    </row>
    <row r="7" spans="1:11" ht="12.75" customHeight="1" hidden="1">
      <c r="A7" s="33"/>
      <c r="B7" s="33"/>
      <c r="C7" s="33"/>
      <c r="D7" s="32"/>
      <c r="E7" s="32"/>
      <c r="F7" s="66"/>
      <c r="G7" s="66"/>
      <c r="H7" s="66"/>
      <c r="I7" s="66"/>
      <c r="J7" s="42"/>
      <c r="K7" s="33"/>
    </row>
    <row r="8" spans="1:11" ht="12.75" customHeight="1" hidden="1">
      <c r="A8" s="33"/>
      <c r="B8" s="33"/>
      <c r="C8" s="33"/>
      <c r="D8" s="32"/>
      <c r="E8" s="34"/>
      <c r="F8" s="34"/>
      <c r="G8" s="66"/>
      <c r="H8" s="66"/>
      <c r="I8" s="66"/>
      <c r="J8" s="42"/>
      <c r="K8" s="33"/>
    </row>
    <row r="9" spans="1:11" ht="15.75" hidden="1">
      <c r="A9" s="36"/>
      <c r="B9" s="49"/>
      <c r="C9" s="49"/>
      <c r="D9" s="49"/>
      <c r="E9" s="49"/>
      <c r="F9" s="49"/>
      <c r="G9" s="49"/>
      <c r="H9" s="49"/>
      <c r="I9" s="49"/>
      <c r="J9" s="49"/>
      <c r="K9" s="33"/>
    </row>
    <row r="10" spans="1:13" ht="15.75" hidden="1">
      <c r="A10" s="36"/>
      <c r="B10" s="37"/>
      <c r="C10" s="37"/>
      <c r="D10" s="67" t="s">
        <v>83</v>
      </c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5.75" hidden="1">
      <c r="A11" s="36"/>
      <c r="B11" s="37"/>
      <c r="C11" s="37"/>
      <c r="D11" s="67" t="s">
        <v>57</v>
      </c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.75" hidden="1">
      <c r="A12" s="36"/>
      <c r="B12" s="37"/>
      <c r="C12" s="37"/>
      <c r="D12" s="68" t="s">
        <v>29</v>
      </c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15.75" hidden="1">
      <c r="A13" s="36"/>
      <c r="B13" s="37"/>
      <c r="C13" s="37"/>
      <c r="D13" s="68" t="s">
        <v>84</v>
      </c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5.75" hidden="1">
      <c r="A14" s="36"/>
      <c r="B14" s="37"/>
      <c r="C14" s="37"/>
      <c r="D14" s="37"/>
      <c r="E14" s="37"/>
      <c r="F14" s="37"/>
      <c r="G14" s="37"/>
      <c r="H14" s="37"/>
      <c r="I14" s="37"/>
      <c r="J14" s="43"/>
      <c r="K14" s="36"/>
      <c r="L14" s="39"/>
      <c r="M14" s="39"/>
    </row>
    <row r="15" spans="1:13" ht="15.75" hidden="1">
      <c r="A15" s="36"/>
      <c r="B15" s="68" t="s">
        <v>85</v>
      </c>
      <c r="C15" s="68"/>
      <c r="D15" s="68"/>
      <c r="E15" s="68"/>
      <c r="F15" s="68"/>
      <c r="G15" s="68"/>
      <c r="H15" s="68"/>
      <c r="I15" s="68"/>
      <c r="J15" s="68"/>
      <c r="K15" s="36"/>
      <c r="L15" s="39"/>
      <c r="M15" s="39"/>
    </row>
    <row r="16" spans="1:13" ht="15.75" hidden="1">
      <c r="A16" s="36"/>
      <c r="B16" s="68" t="s">
        <v>57</v>
      </c>
      <c r="C16" s="68"/>
      <c r="D16" s="68"/>
      <c r="E16" s="68"/>
      <c r="F16" s="68"/>
      <c r="G16" s="68"/>
      <c r="H16" s="68"/>
      <c r="I16" s="68"/>
      <c r="J16" s="68"/>
      <c r="K16" s="36"/>
      <c r="L16" s="39"/>
      <c r="M16" s="39"/>
    </row>
    <row r="17" spans="1:13" ht="15.75" hidden="1">
      <c r="A17" s="36"/>
      <c r="B17" s="68" t="s">
        <v>29</v>
      </c>
      <c r="C17" s="68"/>
      <c r="D17" s="68"/>
      <c r="E17" s="68"/>
      <c r="F17" s="68"/>
      <c r="G17" s="68"/>
      <c r="H17" s="68"/>
      <c r="I17" s="68"/>
      <c r="J17" s="68"/>
      <c r="K17" s="36"/>
      <c r="L17" s="39"/>
      <c r="M17" s="39"/>
    </row>
    <row r="18" spans="1:13" ht="15.75" hidden="1">
      <c r="A18" s="36"/>
      <c r="B18" s="68" t="s">
        <v>86</v>
      </c>
      <c r="C18" s="68"/>
      <c r="D18" s="68"/>
      <c r="E18" s="68"/>
      <c r="F18" s="68"/>
      <c r="G18" s="68"/>
      <c r="H18" s="68"/>
      <c r="I18" s="68"/>
      <c r="J18" s="68"/>
      <c r="K18" s="36"/>
      <c r="L18" s="39"/>
      <c r="M18" s="39"/>
    </row>
    <row r="19" spans="1:13" ht="15.75" hidden="1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6"/>
      <c r="L19" s="39"/>
      <c r="M19" s="39"/>
    </row>
    <row r="20" spans="1:13" ht="15.75">
      <c r="A20" s="36"/>
      <c r="B20" s="68" t="s">
        <v>85</v>
      </c>
      <c r="C20" s="68"/>
      <c r="D20" s="68"/>
      <c r="E20" s="68"/>
      <c r="F20" s="68"/>
      <c r="G20" s="68"/>
      <c r="H20" s="68"/>
      <c r="I20" s="68"/>
      <c r="J20" s="68"/>
      <c r="K20" s="38"/>
      <c r="L20" s="48"/>
      <c r="M20" s="48"/>
    </row>
    <row r="21" spans="1:13" ht="15.75">
      <c r="A21" s="36"/>
      <c r="B21" s="68" t="s">
        <v>57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.75">
      <c r="A22" s="36"/>
      <c r="B22" s="68" t="s">
        <v>29</v>
      </c>
      <c r="C22" s="68"/>
      <c r="D22" s="68"/>
      <c r="E22" s="68"/>
      <c r="F22" s="68"/>
      <c r="G22" s="68"/>
      <c r="H22" s="68"/>
      <c r="I22" s="68"/>
      <c r="J22" s="68"/>
      <c r="K22" s="38"/>
      <c r="L22" s="48"/>
      <c r="M22" s="48"/>
    </row>
    <row r="23" spans="1:13" ht="15.75">
      <c r="A23" s="36"/>
      <c r="B23" s="68" t="s">
        <v>89</v>
      </c>
      <c r="C23" s="68"/>
      <c r="D23" s="68"/>
      <c r="E23" s="68"/>
      <c r="F23" s="68"/>
      <c r="G23" s="68"/>
      <c r="H23" s="68"/>
      <c r="I23" s="68"/>
      <c r="J23" s="68"/>
      <c r="K23" s="38"/>
      <c r="L23" s="48"/>
      <c r="M23" s="48"/>
    </row>
    <row r="24" spans="1:13" ht="15.75">
      <c r="A24" s="36"/>
      <c r="B24" s="49"/>
      <c r="C24" s="49"/>
      <c r="D24" s="49"/>
      <c r="E24" s="49"/>
      <c r="F24" s="49"/>
      <c r="G24" s="49"/>
      <c r="H24" s="49"/>
      <c r="I24" s="49"/>
      <c r="J24" s="49"/>
      <c r="K24" s="36"/>
      <c r="L24" s="39"/>
      <c r="M24" s="39"/>
    </row>
    <row r="25" spans="1:13" ht="15.75">
      <c r="A25" s="67" t="s">
        <v>82</v>
      </c>
      <c r="B25" s="67"/>
      <c r="C25" s="67"/>
      <c r="D25" s="67"/>
      <c r="E25" s="67"/>
      <c r="F25" s="67"/>
      <c r="G25" s="67"/>
      <c r="H25" s="67"/>
      <c r="I25" s="67"/>
      <c r="J25" s="67"/>
      <c r="K25" s="39"/>
      <c r="L25" s="39"/>
      <c r="M25" s="39"/>
    </row>
    <row r="26" spans="1:13" ht="15.75">
      <c r="A26" s="67" t="s">
        <v>57</v>
      </c>
      <c r="B26" s="67"/>
      <c r="C26" s="67"/>
      <c r="D26" s="67"/>
      <c r="E26" s="67"/>
      <c r="F26" s="67"/>
      <c r="G26" s="67"/>
      <c r="H26" s="67"/>
      <c r="I26" s="67"/>
      <c r="J26" s="67"/>
      <c r="K26" s="39"/>
      <c r="L26" s="39"/>
      <c r="M26" s="39"/>
    </row>
    <row r="27" spans="1:13" ht="15.75">
      <c r="A27" s="68" t="s">
        <v>29</v>
      </c>
      <c r="B27" s="68"/>
      <c r="C27" s="68"/>
      <c r="D27" s="68"/>
      <c r="E27" s="68"/>
      <c r="F27" s="68"/>
      <c r="G27" s="68"/>
      <c r="H27" s="68"/>
      <c r="I27" s="68"/>
      <c r="J27" s="68"/>
      <c r="K27" s="39"/>
      <c r="L27" s="39"/>
      <c r="M27" s="39"/>
    </row>
    <row r="28" spans="1:13" ht="15.75">
      <c r="A28" s="68" t="s">
        <v>88</v>
      </c>
      <c r="B28" s="68"/>
      <c r="C28" s="68"/>
      <c r="D28" s="68"/>
      <c r="E28" s="68"/>
      <c r="F28" s="68"/>
      <c r="G28" s="68"/>
      <c r="H28" s="68"/>
      <c r="I28" s="68"/>
      <c r="J28" s="68"/>
      <c r="K28" s="40"/>
      <c r="L28" s="39"/>
      <c r="M28" s="39"/>
    </row>
    <row r="29" spans="1:11" ht="60" customHeight="1">
      <c r="A29" s="69" t="s">
        <v>87</v>
      </c>
      <c r="B29" s="69"/>
      <c r="C29" s="69"/>
      <c r="D29" s="69"/>
      <c r="E29" s="69"/>
      <c r="F29" s="69"/>
      <c r="G29" s="69"/>
      <c r="H29" s="69"/>
      <c r="I29" s="69"/>
      <c r="J29" s="69"/>
      <c r="K29" s="33"/>
    </row>
    <row r="30" spans="1:11" ht="15" hidden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33"/>
    </row>
    <row r="31" spans="1:11" ht="0.75" customHeight="1">
      <c r="A31" s="62" t="s">
        <v>62</v>
      </c>
      <c r="B31" s="62"/>
      <c r="C31" s="62"/>
      <c r="D31" s="62"/>
      <c r="E31" s="62"/>
      <c r="F31" s="62"/>
      <c r="G31" s="62"/>
      <c r="H31" s="62"/>
      <c r="I31" s="62"/>
      <c r="J31" s="62"/>
      <c r="K31" s="33"/>
    </row>
    <row r="32" spans="1:11" ht="14.25" customHeight="1">
      <c r="A32" s="21"/>
      <c r="B32" s="22"/>
      <c r="C32" s="22"/>
      <c r="D32" s="23"/>
      <c r="E32" s="22"/>
      <c r="F32" s="22"/>
      <c r="G32" s="22"/>
      <c r="H32" s="22"/>
      <c r="I32" s="21"/>
      <c r="J32" s="44" t="s">
        <v>0</v>
      </c>
      <c r="K32" s="21"/>
    </row>
    <row r="33" spans="1:11" ht="1.5" customHeight="1" thickBot="1">
      <c r="A33" s="24"/>
      <c r="B33" s="21"/>
      <c r="C33" s="21"/>
      <c r="D33" s="23"/>
      <c r="E33" s="21"/>
      <c r="F33" s="21"/>
      <c r="G33" s="21"/>
      <c r="H33" s="24"/>
      <c r="I33" s="25" t="s">
        <v>0</v>
      </c>
      <c r="J33" s="45"/>
      <c r="K33" s="21"/>
    </row>
    <row r="34" spans="1:11" s="2" customFormat="1" ht="25.5" customHeight="1">
      <c r="A34" s="26" t="s">
        <v>1</v>
      </c>
      <c r="B34" s="78" t="s">
        <v>59</v>
      </c>
      <c r="C34" s="79"/>
      <c r="D34" s="80"/>
      <c r="E34" s="17" t="s">
        <v>2</v>
      </c>
      <c r="F34" s="18" t="s">
        <v>60</v>
      </c>
      <c r="G34" s="17" t="s">
        <v>3</v>
      </c>
      <c r="H34" s="19" t="s">
        <v>4</v>
      </c>
      <c r="I34" s="20" t="s">
        <v>5</v>
      </c>
      <c r="J34" s="15" t="s">
        <v>6</v>
      </c>
      <c r="K34" s="1"/>
    </row>
    <row r="35" spans="1:13" s="2" customFormat="1" ht="12.75">
      <c r="A35" s="10"/>
      <c r="B35" s="56" t="s">
        <v>8</v>
      </c>
      <c r="C35" s="57"/>
      <c r="D35" s="58"/>
      <c r="E35" s="3"/>
      <c r="F35" s="4" t="s">
        <v>12</v>
      </c>
      <c r="G35" s="4" t="s">
        <v>21</v>
      </c>
      <c r="H35" s="4"/>
      <c r="I35" s="4"/>
      <c r="J35" s="15">
        <f>J36+J37+J38+J39+J41+J42+J40</f>
        <v>93049.7</v>
      </c>
      <c r="K35" s="1"/>
      <c r="L35" s="2">
        <f aca="true" t="shared" si="0" ref="L35:L42">J35-M35</f>
        <v>63914.899999999994</v>
      </c>
      <c r="M35" s="2">
        <v>29134.8</v>
      </c>
    </row>
    <row r="36" spans="1:13" s="7" customFormat="1" ht="12.75">
      <c r="A36" s="10"/>
      <c r="B36" s="59" t="s">
        <v>53</v>
      </c>
      <c r="C36" s="60"/>
      <c r="D36" s="61"/>
      <c r="E36" s="3"/>
      <c r="F36" s="5" t="s">
        <v>12</v>
      </c>
      <c r="G36" s="5" t="s">
        <v>15</v>
      </c>
      <c r="H36" s="5"/>
      <c r="I36" s="5"/>
      <c r="J36" s="46">
        <v>1648.8</v>
      </c>
      <c r="K36" s="6"/>
      <c r="L36" s="7">
        <f t="shared" si="0"/>
        <v>864.4</v>
      </c>
      <c r="M36" s="7">
        <v>784.4</v>
      </c>
    </row>
    <row r="37" spans="1:13" s="7" customFormat="1" ht="25.5" customHeight="1">
      <c r="A37" s="10"/>
      <c r="B37" s="59" t="s">
        <v>74</v>
      </c>
      <c r="C37" s="60"/>
      <c r="D37" s="61"/>
      <c r="E37" s="3"/>
      <c r="F37" s="5" t="s">
        <v>12</v>
      </c>
      <c r="G37" s="5" t="s">
        <v>18</v>
      </c>
      <c r="H37" s="5"/>
      <c r="I37" s="5"/>
      <c r="J37" s="46">
        <v>4110.6</v>
      </c>
      <c r="K37" s="6"/>
      <c r="L37" s="7">
        <f t="shared" si="0"/>
        <v>1918.4000000000005</v>
      </c>
      <c r="M37" s="7">
        <v>2192.2</v>
      </c>
    </row>
    <row r="38" spans="1:13" s="7" customFormat="1" ht="25.5" customHeight="1">
      <c r="A38" s="10"/>
      <c r="B38" s="59" t="s">
        <v>69</v>
      </c>
      <c r="C38" s="60"/>
      <c r="D38" s="61"/>
      <c r="E38" s="3"/>
      <c r="F38" s="5" t="s">
        <v>12</v>
      </c>
      <c r="G38" s="5" t="s">
        <v>13</v>
      </c>
      <c r="H38" s="5"/>
      <c r="I38" s="5"/>
      <c r="J38" s="46">
        <v>37031.7</v>
      </c>
      <c r="K38" s="6"/>
      <c r="L38" s="7">
        <f t="shared" si="0"/>
        <v>21016.6</v>
      </c>
      <c r="M38" s="7">
        <v>16015.1</v>
      </c>
    </row>
    <row r="39" spans="1:15" s="7" customFormat="1" ht="25.5" customHeight="1">
      <c r="A39" s="27"/>
      <c r="B39" s="59" t="s">
        <v>42</v>
      </c>
      <c r="C39" s="60"/>
      <c r="D39" s="61"/>
      <c r="E39" s="6"/>
      <c r="F39" s="5" t="s">
        <v>12</v>
      </c>
      <c r="G39" s="5" t="s">
        <v>17</v>
      </c>
      <c r="H39" s="5"/>
      <c r="I39" s="5"/>
      <c r="J39" s="46">
        <v>9901.3</v>
      </c>
      <c r="K39" s="6"/>
      <c r="L39" s="7">
        <f t="shared" si="0"/>
        <v>5768.4</v>
      </c>
      <c r="M39" s="7">
        <v>4132.9</v>
      </c>
      <c r="N39" s="7">
        <v>1117</v>
      </c>
      <c r="O39" s="7">
        <v>4261.6</v>
      </c>
    </row>
    <row r="40" spans="1:11" s="7" customFormat="1" ht="10.5" customHeight="1">
      <c r="A40" s="27"/>
      <c r="B40" s="81" t="s">
        <v>81</v>
      </c>
      <c r="C40" s="82"/>
      <c r="D40" s="83"/>
      <c r="E40" s="6"/>
      <c r="F40" s="5" t="s">
        <v>12</v>
      </c>
      <c r="G40" s="5" t="s">
        <v>14</v>
      </c>
      <c r="H40" s="5"/>
      <c r="I40" s="5"/>
      <c r="J40" s="46">
        <v>0</v>
      </c>
      <c r="K40" s="6"/>
    </row>
    <row r="41" spans="1:13" s="7" customFormat="1" ht="12.75">
      <c r="A41" s="10"/>
      <c r="B41" s="59" t="s">
        <v>72</v>
      </c>
      <c r="C41" s="60"/>
      <c r="D41" s="61"/>
      <c r="E41" s="3"/>
      <c r="F41" s="5" t="s">
        <v>12</v>
      </c>
      <c r="G41" s="5" t="s">
        <v>19</v>
      </c>
      <c r="H41" s="5" t="s">
        <v>48</v>
      </c>
      <c r="I41" s="5"/>
      <c r="J41" s="46">
        <v>1000</v>
      </c>
      <c r="K41" s="6"/>
      <c r="L41" s="7">
        <f t="shared" si="0"/>
        <v>700</v>
      </c>
      <c r="M41" s="7">
        <v>300</v>
      </c>
    </row>
    <row r="42" spans="1:16" s="7" customFormat="1" ht="12.75">
      <c r="A42" s="28"/>
      <c r="B42" s="53" t="s">
        <v>39</v>
      </c>
      <c r="C42" s="54"/>
      <c r="D42" s="55"/>
      <c r="E42" s="3"/>
      <c r="F42" s="5" t="s">
        <v>12</v>
      </c>
      <c r="G42" s="5" t="s">
        <v>27</v>
      </c>
      <c r="H42" s="5"/>
      <c r="I42" s="5"/>
      <c r="J42" s="46">
        <v>39357.3</v>
      </c>
      <c r="K42" s="6"/>
      <c r="L42" s="7">
        <f t="shared" si="0"/>
        <v>34055.3</v>
      </c>
      <c r="M42" s="7">
        <v>5302</v>
      </c>
      <c r="N42" s="7">
        <v>10871.6</v>
      </c>
      <c r="O42" s="7">
        <v>1180.4</v>
      </c>
      <c r="P42" s="7">
        <v>1579.7</v>
      </c>
    </row>
    <row r="43" spans="1:13" s="2" customFormat="1" ht="11.25" customHeight="1" hidden="1">
      <c r="A43" s="10"/>
      <c r="B43" s="50" t="s">
        <v>30</v>
      </c>
      <c r="C43" s="51"/>
      <c r="D43" s="52"/>
      <c r="E43" s="13"/>
      <c r="F43" s="4" t="s">
        <v>15</v>
      </c>
      <c r="G43" s="4" t="s">
        <v>21</v>
      </c>
      <c r="H43" s="5"/>
      <c r="I43" s="5"/>
      <c r="J43" s="15">
        <f>J44</f>
        <v>0</v>
      </c>
      <c r="K43" s="1"/>
      <c r="L43" s="2">
        <f aca="true" t="shared" si="1" ref="L43:L61">J43-M43</f>
        <v>-741</v>
      </c>
      <c r="M43" s="2">
        <v>741</v>
      </c>
    </row>
    <row r="44" spans="1:13" s="7" customFormat="1" ht="10.5" customHeight="1" hidden="1">
      <c r="A44" s="10"/>
      <c r="B44" s="59" t="s">
        <v>31</v>
      </c>
      <c r="C44" s="60"/>
      <c r="D44" s="61"/>
      <c r="E44" s="8"/>
      <c r="F44" s="5" t="s">
        <v>15</v>
      </c>
      <c r="G44" s="5" t="s">
        <v>18</v>
      </c>
      <c r="H44" s="5"/>
      <c r="I44" s="5"/>
      <c r="J44" s="46">
        <v>0</v>
      </c>
      <c r="K44" s="6"/>
      <c r="L44" s="7">
        <f t="shared" si="1"/>
        <v>-741</v>
      </c>
      <c r="M44" s="7">
        <v>741</v>
      </c>
    </row>
    <row r="45" spans="1:13" s="2" customFormat="1" ht="12.75">
      <c r="A45" s="10"/>
      <c r="B45" s="63" t="s">
        <v>64</v>
      </c>
      <c r="C45" s="64"/>
      <c r="D45" s="65"/>
      <c r="E45" s="3"/>
      <c r="F45" s="4" t="s">
        <v>18</v>
      </c>
      <c r="G45" s="4" t="s">
        <v>21</v>
      </c>
      <c r="H45" s="5" t="s">
        <v>50</v>
      </c>
      <c r="I45" s="5"/>
      <c r="J45" s="15">
        <f>J46</f>
        <v>3330.8</v>
      </c>
      <c r="K45" s="1"/>
      <c r="L45" s="2">
        <f t="shared" si="1"/>
        <v>2532.2000000000003</v>
      </c>
      <c r="M45" s="2">
        <v>798.6</v>
      </c>
    </row>
    <row r="46" spans="1:13" s="2" customFormat="1" ht="14.25" customHeight="1">
      <c r="A46" s="10"/>
      <c r="B46" s="59" t="s">
        <v>79</v>
      </c>
      <c r="C46" s="60"/>
      <c r="D46" s="61"/>
      <c r="E46" s="3"/>
      <c r="F46" s="5" t="s">
        <v>18</v>
      </c>
      <c r="G46" s="5" t="s">
        <v>11</v>
      </c>
      <c r="H46" s="5" t="s">
        <v>49</v>
      </c>
      <c r="I46" s="5" t="s">
        <v>44</v>
      </c>
      <c r="J46" s="46">
        <v>3330.8</v>
      </c>
      <c r="K46" s="1"/>
      <c r="L46" s="2">
        <f t="shared" si="1"/>
        <v>2532.2000000000003</v>
      </c>
      <c r="M46" s="2">
        <v>798.6</v>
      </c>
    </row>
    <row r="47" spans="1:13" s="2" customFormat="1" ht="12.75">
      <c r="A47" s="10"/>
      <c r="B47" s="50" t="s">
        <v>24</v>
      </c>
      <c r="C47" s="51"/>
      <c r="D47" s="52"/>
      <c r="E47" s="14"/>
      <c r="F47" s="4" t="s">
        <v>13</v>
      </c>
      <c r="G47" s="4" t="s">
        <v>21</v>
      </c>
      <c r="H47" s="5"/>
      <c r="I47" s="5"/>
      <c r="J47" s="15">
        <f>J49+J50+J51+J52+J48</f>
        <v>1927.2</v>
      </c>
      <c r="K47" s="1"/>
      <c r="L47" s="2">
        <f t="shared" si="1"/>
        <v>1746</v>
      </c>
      <c r="M47" s="2">
        <v>181.2</v>
      </c>
    </row>
    <row r="48" spans="1:11" s="2" customFormat="1" ht="12.75">
      <c r="A48" s="10"/>
      <c r="B48" s="59" t="s">
        <v>78</v>
      </c>
      <c r="C48" s="60"/>
      <c r="D48" s="61"/>
      <c r="E48" s="14"/>
      <c r="F48" s="5" t="s">
        <v>13</v>
      </c>
      <c r="G48" s="5" t="s">
        <v>26</v>
      </c>
      <c r="H48" s="5"/>
      <c r="I48" s="5"/>
      <c r="J48" s="46">
        <v>599.2</v>
      </c>
      <c r="K48" s="1"/>
    </row>
    <row r="49" spans="1:11" s="2" customFormat="1" ht="12.75">
      <c r="A49" s="10"/>
      <c r="B49" s="59" t="s">
        <v>75</v>
      </c>
      <c r="C49" s="60"/>
      <c r="D49" s="61"/>
      <c r="E49" s="3"/>
      <c r="F49" s="5" t="s">
        <v>13</v>
      </c>
      <c r="G49" s="5" t="s">
        <v>17</v>
      </c>
      <c r="H49" s="5"/>
      <c r="I49" s="5"/>
      <c r="J49" s="46">
        <v>0</v>
      </c>
      <c r="K49" s="1"/>
    </row>
    <row r="50" spans="1:13" s="2" customFormat="1" ht="12.75">
      <c r="A50" s="10"/>
      <c r="B50" s="59" t="s">
        <v>66</v>
      </c>
      <c r="C50" s="60"/>
      <c r="D50" s="61"/>
      <c r="E50" s="14"/>
      <c r="F50" s="5" t="s">
        <v>13</v>
      </c>
      <c r="G50" s="5" t="s">
        <v>16</v>
      </c>
      <c r="H50" s="5" t="s">
        <v>54</v>
      </c>
      <c r="I50" s="5"/>
      <c r="J50" s="46">
        <v>1205</v>
      </c>
      <c r="K50" s="1"/>
      <c r="L50" s="2">
        <f t="shared" si="1"/>
        <v>1205</v>
      </c>
      <c r="M50" s="2">
        <v>0</v>
      </c>
    </row>
    <row r="51" spans="1:11" s="2" customFormat="1" ht="12.75">
      <c r="A51" s="10"/>
      <c r="B51" s="59" t="s">
        <v>67</v>
      </c>
      <c r="C51" s="60"/>
      <c r="D51" s="61"/>
      <c r="E51" s="14"/>
      <c r="F51" s="5" t="s">
        <v>13</v>
      </c>
      <c r="G51" s="5" t="s">
        <v>11</v>
      </c>
      <c r="H51" s="5"/>
      <c r="I51" s="5"/>
      <c r="J51" s="46">
        <v>0</v>
      </c>
      <c r="K51" s="1"/>
    </row>
    <row r="52" spans="1:15" s="7" customFormat="1" ht="12.75">
      <c r="A52" s="10"/>
      <c r="B52" s="59" t="s">
        <v>25</v>
      </c>
      <c r="C52" s="60"/>
      <c r="D52" s="61"/>
      <c r="E52" s="3"/>
      <c r="F52" s="5" t="s">
        <v>13</v>
      </c>
      <c r="G52" s="5" t="s">
        <v>22</v>
      </c>
      <c r="H52" s="5"/>
      <c r="I52" s="5"/>
      <c r="J52" s="46">
        <v>123</v>
      </c>
      <c r="K52" s="6"/>
      <c r="L52" s="7">
        <f t="shared" si="1"/>
        <v>-58.19999999999999</v>
      </c>
      <c r="M52" s="7">
        <v>181.2</v>
      </c>
      <c r="N52" s="7">
        <v>177</v>
      </c>
      <c r="O52" s="7">
        <v>50</v>
      </c>
    </row>
    <row r="53" spans="1:13" s="2" customFormat="1" ht="12" customHeight="1">
      <c r="A53" s="10"/>
      <c r="B53" s="50" t="str">
        <f>'[1]Функцион'!A213</f>
        <v>ЖИЛИЩНО-КОММУНАЛЬНОЕ ХОЗЯЙСТВО</v>
      </c>
      <c r="C53" s="51"/>
      <c r="D53" s="52"/>
      <c r="E53" s="3">
        <f>'[1]Функцион'!D213</f>
        <v>0</v>
      </c>
      <c r="F53" s="4" t="s">
        <v>26</v>
      </c>
      <c r="G53" s="4" t="s">
        <v>21</v>
      </c>
      <c r="H53" s="4"/>
      <c r="I53" s="4"/>
      <c r="J53" s="15">
        <f>J54+J55+J56</f>
        <v>48055.3</v>
      </c>
      <c r="K53" s="1"/>
      <c r="L53" s="2">
        <f t="shared" si="1"/>
        <v>46457.700000000004</v>
      </c>
      <c r="M53" s="2">
        <v>1597.6</v>
      </c>
    </row>
    <row r="54" spans="1:11" s="2" customFormat="1" ht="12.75">
      <c r="A54" s="10"/>
      <c r="B54" s="59" t="s">
        <v>56</v>
      </c>
      <c r="C54" s="60"/>
      <c r="D54" s="61"/>
      <c r="E54" s="3"/>
      <c r="F54" s="5" t="s">
        <v>26</v>
      </c>
      <c r="G54" s="5" t="s">
        <v>12</v>
      </c>
      <c r="H54" s="5"/>
      <c r="I54" s="5"/>
      <c r="J54" s="46">
        <v>60</v>
      </c>
      <c r="K54" s="1"/>
    </row>
    <row r="55" spans="1:11" s="2" customFormat="1" ht="11.25" customHeight="1">
      <c r="A55" s="10"/>
      <c r="B55" s="81" t="s">
        <v>71</v>
      </c>
      <c r="C55" s="82"/>
      <c r="D55" s="83"/>
      <c r="E55" s="3"/>
      <c r="F55" s="5" t="s">
        <v>26</v>
      </c>
      <c r="G55" s="5" t="s">
        <v>15</v>
      </c>
      <c r="H55" s="5"/>
      <c r="I55" s="5"/>
      <c r="J55" s="46">
        <v>38756.4</v>
      </c>
      <c r="K55" s="1"/>
    </row>
    <row r="56" spans="1:13" s="2" customFormat="1" ht="12.75" customHeight="1">
      <c r="A56" s="10"/>
      <c r="B56" s="59" t="s">
        <v>68</v>
      </c>
      <c r="C56" s="60"/>
      <c r="D56" s="61"/>
      <c r="E56" s="3"/>
      <c r="F56" s="5" t="s">
        <v>26</v>
      </c>
      <c r="G56" s="5" t="s">
        <v>18</v>
      </c>
      <c r="H56" s="5"/>
      <c r="I56" s="5"/>
      <c r="J56" s="46">
        <v>9238.9</v>
      </c>
      <c r="K56" s="1"/>
      <c r="L56" s="2">
        <f t="shared" si="1"/>
        <v>7641.299999999999</v>
      </c>
      <c r="M56" s="2">
        <v>1597.6</v>
      </c>
    </row>
    <row r="57" spans="1:13" s="2" customFormat="1" ht="12.75" hidden="1">
      <c r="A57" s="10"/>
      <c r="B57" s="50" t="s">
        <v>51</v>
      </c>
      <c r="C57" s="51"/>
      <c r="D57" s="52"/>
      <c r="E57" s="3"/>
      <c r="F57" s="4" t="s">
        <v>17</v>
      </c>
      <c r="G57" s="4" t="s">
        <v>21</v>
      </c>
      <c r="H57" s="4"/>
      <c r="I57" s="4"/>
      <c r="J57" s="15">
        <f>J58</f>
        <v>0</v>
      </c>
      <c r="K57" s="1"/>
      <c r="L57" s="2">
        <f t="shared" si="1"/>
        <v>-160.7</v>
      </c>
      <c r="M57" s="2">
        <v>160.7</v>
      </c>
    </row>
    <row r="58" spans="1:13" s="7" customFormat="1" ht="12.75" customHeight="1" hidden="1">
      <c r="A58" s="10"/>
      <c r="B58" s="59"/>
      <c r="C58" s="60"/>
      <c r="D58" s="61"/>
      <c r="E58" s="3"/>
      <c r="F58" s="5" t="s">
        <v>17</v>
      </c>
      <c r="G58" s="5" t="s">
        <v>17</v>
      </c>
      <c r="H58" s="5"/>
      <c r="I58" s="5"/>
      <c r="J58" s="46">
        <v>0</v>
      </c>
      <c r="K58" s="6"/>
      <c r="L58" s="7">
        <f t="shared" si="1"/>
        <v>-160.7</v>
      </c>
      <c r="M58" s="7">
        <v>160.7</v>
      </c>
    </row>
    <row r="59" spans="1:13" ht="12.75">
      <c r="A59" s="10"/>
      <c r="B59" s="56" t="s">
        <v>9</v>
      </c>
      <c r="C59" s="57"/>
      <c r="D59" s="58"/>
      <c r="E59" s="3"/>
      <c r="F59" s="4" t="s">
        <v>14</v>
      </c>
      <c r="G59" s="4" t="s">
        <v>21</v>
      </c>
      <c r="H59" s="5"/>
      <c r="I59" s="5"/>
      <c r="J59" s="15">
        <f>SUM(J60:J64)</f>
        <v>554497.5999999999</v>
      </c>
      <c r="K59" s="3"/>
      <c r="L59" s="9">
        <f t="shared" si="1"/>
        <v>188865.79999999987</v>
      </c>
      <c r="M59" s="9">
        <v>365631.8</v>
      </c>
    </row>
    <row r="60" spans="1:13" ht="12.75">
      <c r="A60" s="10"/>
      <c r="B60" s="53" t="s">
        <v>37</v>
      </c>
      <c r="C60" s="54"/>
      <c r="D60" s="55"/>
      <c r="E60" s="3"/>
      <c r="F60" s="5" t="s">
        <v>14</v>
      </c>
      <c r="G60" s="5" t="s">
        <v>12</v>
      </c>
      <c r="H60" s="5"/>
      <c r="I60" s="5"/>
      <c r="J60" s="46">
        <v>141560.5</v>
      </c>
      <c r="K60" s="3"/>
      <c r="L60" s="9">
        <f t="shared" si="1"/>
        <v>10472.600000000006</v>
      </c>
      <c r="M60" s="9">
        <v>131087.9</v>
      </c>
    </row>
    <row r="61" spans="1:15" ht="12" customHeight="1">
      <c r="A61" s="10"/>
      <c r="B61" s="53" t="s">
        <v>7</v>
      </c>
      <c r="C61" s="54"/>
      <c r="D61" s="55"/>
      <c r="E61" s="3"/>
      <c r="F61" s="5" t="s">
        <v>14</v>
      </c>
      <c r="G61" s="5" t="s">
        <v>15</v>
      </c>
      <c r="H61" s="5"/>
      <c r="I61" s="5"/>
      <c r="J61" s="46">
        <v>351224.7</v>
      </c>
      <c r="K61" s="3"/>
      <c r="L61" s="9">
        <f t="shared" si="1"/>
        <v>127650.5</v>
      </c>
      <c r="M61" s="9">
        <v>223574.2</v>
      </c>
      <c r="N61" s="9">
        <v>7639</v>
      </c>
      <c r="O61" s="9">
        <v>210327.2</v>
      </c>
    </row>
    <row r="62" spans="1:13" ht="12.75">
      <c r="A62" s="10"/>
      <c r="B62" s="75" t="s">
        <v>63</v>
      </c>
      <c r="C62" s="76"/>
      <c r="D62" s="77"/>
      <c r="E62" s="3"/>
      <c r="F62" s="5" t="s">
        <v>14</v>
      </c>
      <c r="G62" s="5" t="s">
        <v>18</v>
      </c>
      <c r="H62" s="5" t="s">
        <v>47</v>
      </c>
      <c r="I62" s="5" t="s">
        <v>46</v>
      </c>
      <c r="J62" s="46">
        <v>37681</v>
      </c>
      <c r="K62" s="3"/>
      <c r="L62" s="9">
        <f>J62-M62</f>
        <v>35861.6</v>
      </c>
      <c r="M62" s="9">
        <v>1819.4</v>
      </c>
    </row>
    <row r="63" spans="1:15" ht="12.75">
      <c r="A63" s="10"/>
      <c r="B63" s="59" t="s">
        <v>65</v>
      </c>
      <c r="C63" s="60"/>
      <c r="D63" s="61"/>
      <c r="E63" s="3"/>
      <c r="F63" s="5" t="s">
        <v>14</v>
      </c>
      <c r="G63" s="5" t="s">
        <v>14</v>
      </c>
      <c r="H63" s="5"/>
      <c r="I63" s="5"/>
      <c r="J63" s="46">
        <v>1496.7</v>
      </c>
      <c r="K63" s="3"/>
      <c r="L63" s="9">
        <f>J63-M63</f>
        <v>569.3000000000001</v>
      </c>
      <c r="M63" s="9">
        <v>927.4</v>
      </c>
      <c r="N63" s="9">
        <v>165</v>
      </c>
      <c r="O63" s="9">
        <v>50</v>
      </c>
    </row>
    <row r="64" spans="1:13" ht="12.75">
      <c r="A64" s="10"/>
      <c r="B64" s="59" t="s">
        <v>38</v>
      </c>
      <c r="C64" s="60"/>
      <c r="D64" s="61"/>
      <c r="E64" s="3"/>
      <c r="F64" s="5" t="s">
        <v>14</v>
      </c>
      <c r="G64" s="5" t="s">
        <v>11</v>
      </c>
      <c r="H64" s="5"/>
      <c r="I64" s="5"/>
      <c r="J64" s="46">
        <v>22534.7</v>
      </c>
      <c r="K64" s="3"/>
      <c r="L64" s="9">
        <f>J64-M64</f>
        <v>12492.400000000001</v>
      </c>
      <c r="M64" s="9">
        <v>10042.3</v>
      </c>
    </row>
    <row r="65" spans="1:13" ht="12.75">
      <c r="A65" s="10"/>
      <c r="B65" s="50" t="s">
        <v>33</v>
      </c>
      <c r="C65" s="51"/>
      <c r="D65" s="52"/>
      <c r="E65" s="3"/>
      <c r="F65" s="4" t="s">
        <v>16</v>
      </c>
      <c r="G65" s="4" t="s">
        <v>21</v>
      </c>
      <c r="H65" s="5"/>
      <c r="I65" s="5"/>
      <c r="J65" s="15">
        <f>J66+J67+J68</f>
        <v>133683.4</v>
      </c>
      <c r="K65" s="3"/>
      <c r="L65" s="9">
        <f aca="true" t="shared" si="2" ref="L65:L70">J65-M65</f>
        <v>92492.59999999999</v>
      </c>
      <c r="M65" s="9">
        <v>41190.8</v>
      </c>
    </row>
    <row r="66" spans="1:13" ht="12.75">
      <c r="A66" s="10"/>
      <c r="B66" s="53" t="s">
        <v>43</v>
      </c>
      <c r="C66" s="54"/>
      <c r="D66" s="55"/>
      <c r="E66" s="3"/>
      <c r="F66" s="5" t="s">
        <v>16</v>
      </c>
      <c r="G66" s="5" t="s">
        <v>12</v>
      </c>
      <c r="H66" s="5"/>
      <c r="I66" s="5"/>
      <c r="J66" s="46">
        <v>126189.3</v>
      </c>
      <c r="K66" s="3"/>
      <c r="L66" s="9">
        <f t="shared" si="2"/>
        <v>88430.20000000001</v>
      </c>
      <c r="M66" s="9">
        <v>37759.1</v>
      </c>
    </row>
    <row r="67" spans="1:13" ht="12.75">
      <c r="A67" s="10"/>
      <c r="B67" s="59" t="s">
        <v>45</v>
      </c>
      <c r="C67" s="60"/>
      <c r="D67" s="61"/>
      <c r="E67" s="3"/>
      <c r="F67" s="5" t="s">
        <v>16</v>
      </c>
      <c r="G67" s="5" t="s">
        <v>15</v>
      </c>
      <c r="H67" s="5"/>
      <c r="I67" s="5"/>
      <c r="J67" s="46">
        <v>2032.9</v>
      </c>
      <c r="K67" s="10"/>
      <c r="L67" s="9">
        <f t="shared" si="2"/>
        <v>1688.6000000000001</v>
      </c>
      <c r="M67" s="9">
        <v>344.3</v>
      </c>
    </row>
    <row r="68" spans="1:13" ht="12.75">
      <c r="A68" s="10"/>
      <c r="B68" s="59" t="s">
        <v>55</v>
      </c>
      <c r="C68" s="60"/>
      <c r="D68" s="61"/>
      <c r="E68" s="3"/>
      <c r="F68" s="5" t="s">
        <v>16</v>
      </c>
      <c r="G68" s="5" t="s">
        <v>13</v>
      </c>
      <c r="H68" s="5"/>
      <c r="I68" s="5"/>
      <c r="J68" s="46">
        <v>5461.2</v>
      </c>
      <c r="K68" s="10"/>
      <c r="L68" s="9">
        <f t="shared" si="2"/>
        <v>2373.7999999999997</v>
      </c>
      <c r="M68" s="9">
        <v>3087.4</v>
      </c>
    </row>
    <row r="69" spans="1:13" ht="12.75">
      <c r="A69" s="10"/>
      <c r="B69" s="56" t="s">
        <v>10</v>
      </c>
      <c r="C69" s="57"/>
      <c r="D69" s="58"/>
      <c r="E69" s="3"/>
      <c r="F69" s="4" t="s">
        <v>20</v>
      </c>
      <c r="G69" s="4" t="s">
        <v>21</v>
      </c>
      <c r="H69" s="5"/>
      <c r="I69" s="5"/>
      <c r="J69" s="15">
        <f>J70+J71+J72+J73</f>
        <v>44172.600000000006</v>
      </c>
      <c r="K69" s="10"/>
      <c r="L69" s="9">
        <f t="shared" si="2"/>
        <v>22720.700000000004</v>
      </c>
      <c r="M69" s="9">
        <v>21451.9</v>
      </c>
    </row>
    <row r="70" spans="1:13" ht="12.75" customHeight="1">
      <c r="A70" s="10"/>
      <c r="B70" s="53" t="s">
        <v>41</v>
      </c>
      <c r="C70" s="54"/>
      <c r="D70" s="55"/>
      <c r="E70" s="3"/>
      <c r="F70" s="5">
        <v>10</v>
      </c>
      <c r="G70" s="5" t="s">
        <v>12</v>
      </c>
      <c r="H70" s="5"/>
      <c r="I70" s="5"/>
      <c r="J70" s="46">
        <v>5189.7</v>
      </c>
      <c r="K70" s="10"/>
      <c r="L70" s="9">
        <f t="shared" si="2"/>
        <v>3156.2999999999997</v>
      </c>
      <c r="M70" s="9">
        <v>2033.4</v>
      </c>
    </row>
    <row r="71" spans="1:14" ht="12.75">
      <c r="A71" s="10"/>
      <c r="B71" s="59" t="s">
        <v>52</v>
      </c>
      <c r="C71" s="60"/>
      <c r="D71" s="61"/>
      <c r="E71" s="11"/>
      <c r="F71" s="12" t="s">
        <v>20</v>
      </c>
      <c r="G71" s="12" t="s">
        <v>18</v>
      </c>
      <c r="H71" s="12"/>
      <c r="I71" s="12"/>
      <c r="J71" s="46">
        <v>10680.5</v>
      </c>
      <c r="K71" s="10"/>
      <c r="L71" s="9">
        <f aca="true" t="shared" si="3" ref="L71:L84">J71-M71</f>
        <v>6167.7</v>
      </c>
      <c r="M71" s="9">
        <v>4512.8</v>
      </c>
      <c r="N71" s="9">
        <v>100</v>
      </c>
    </row>
    <row r="72" spans="1:15" ht="12.75">
      <c r="A72" s="10"/>
      <c r="B72" s="59" t="s">
        <v>34</v>
      </c>
      <c r="C72" s="60"/>
      <c r="D72" s="61"/>
      <c r="E72" s="11"/>
      <c r="F72" s="12" t="s">
        <v>20</v>
      </c>
      <c r="G72" s="12" t="s">
        <v>13</v>
      </c>
      <c r="H72" s="12"/>
      <c r="I72" s="12"/>
      <c r="J72" s="46">
        <v>27134.4</v>
      </c>
      <c r="K72" s="10"/>
      <c r="L72" s="9">
        <f t="shared" si="3"/>
        <v>12644.7</v>
      </c>
      <c r="M72" s="9">
        <v>14489.7</v>
      </c>
      <c r="N72" s="9">
        <v>4732.9</v>
      </c>
      <c r="O72" s="9">
        <v>13597.3</v>
      </c>
    </row>
    <row r="73" spans="1:13" ht="12.75">
      <c r="A73" s="10"/>
      <c r="B73" s="70" t="s">
        <v>35</v>
      </c>
      <c r="C73" s="71"/>
      <c r="D73" s="72"/>
      <c r="E73" s="3"/>
      <c r="F73" s="5">
        <v>10</v>
      </c>
      <c r="G73" s="5" t="s">
        <v>17</v>
      </c>
      <c r="H73" s="5"/>
      <c r="I73" s="10"/>
      <c r="J73" s="46">
        <v>1168</v>
      </c>
      <c r="K73" s="10"/>
      <c r="L73" s="9">
        <f t="shared" si="3"/>
        <v>752</v>
      </c>
      <c r="M73" s="9">
        <v>416</v>
      </c>
    </row>
    <row r="74" spans="1:13" ht="12.75">
      <c r="A74" s="10"/>
      <c r="B74" s="50" t="s">
        <v>61</v>
      </c>
      <c r="C74" s="51"/>
      <c r="D74" s="52"/>
      <c r="E74" s="14"/>
      <c r="F74" s="4" t="s">
        <v>19</v>
      </c>
      <c r="G74" s="4" t="s">
        <v>21</v>
      </c>
      <c r="H74" s="4"/>
      <c r="I74" s="4"/>
      <c r="J74" s="15">
        <f>J75</f>
        <v>835</v>
      </c>
      <c r="K74" s="10"/>
      <c r="L74" s="9">
        <f t="shared" si="3"/>
        <v>435</v>
      </c>
      <c r="M74" s="9">
        <v>400</v>
      </c>
    </row>
    <row r="75" spans="1:13" ht="12.75">
      <c r="A75" s="10"/>
      <c r="B75" s="59" t="s">
        <v>36</v>
      </c>
      <c r="C75" s="60"/>
      <c r="D75" s="61"/>
      <c r="E75" s="3"/>
      <c r="F75" s="5" t="s">
        <v>19</v>
      </c>
      <c r="G75" s="5" t="s">
        <v>15</v>
      </c>
      <c r="I75" s="5"/>
      <c r="J75" s="46">
        <v>835</v>
      </c>
      <c r="K75" s="10"/>
      <c r="L75" s="9">
        <f t="shared" si="3"/>
        <v>435</v>
      </c>
      <c r="M75" s="9">
        <v>400</v>
      </c>
    </row>
    <row r="76" spans="1:13" ht="12.75">
      <c r="A76" s="10"/>
      <c r="B76" s="50" t="s">
        <v>32</v>
      </c>
      <c r="C76" s="51"/>
      <c r="D76" s="52"/>
      <c r="E76" s="3"/>
      <c r="F76" s="4" t="s">
        <v>22</v>
      </c>
      <c r="G76" s="4" t="s">
        <v>21</v>
      </c>
      <c r="H76" s="4"/>
      <c r="I76" s="4"/>
      <c r="J76" s="15">
        <f>J77</f>
        <v>4000</v>
      </c>
      <c r="K76" s="10"/>
      <c r="L76" s="9">
        <f t="shared" si="3"/>
        <v>2000</v>
      </c>
      <c r="M76" s="9">
        <v>2000</v>
      </c>
    </row>
    <row r="77" spans="1:13" ht="12.75">
      <c r="A77" s="10"/>
      <c r="B77" s="59" t="s">
        <v>40</v>
      </c>
      <c r="C77" s="60"/>
      <c r="D77" s="61"/>
      <c r="E77" s="3"/>
      <c r="F77" s="5" t="s">
        <v>22</v>
      </c>
      <c r="G77" s="5" t="s">
        <v>15</v>
      </c>
      <c r="H77" s="5"/>
      <c r="I77" s="5"/>
      <c r="J77" s="46">
        <v>4000</v>
      </c>
      <c r="K77" s="10"/>
      <c r="L77" s="9">
        <f t="shared" si="3"/>
        <v>2000</v>
      </c>
      <c r="M77" s="9">
        <v>2000</v>
      </c>
    </row>
    <row r="78" spans="1:13" ht="12.75">
      <c r="A78" s="28"/>
      <c r="B78" s="50" t="s">
        <v>28</v>
      </c>
      <c r="C78" s="51"/>
      <c r="D78" s="52"/>
      <c r="E78" s="10"/>
      <c r="F78" s="4" t="s">
        <v>27</v>
      </c>
      <c r="G78" s="4" t="s">
        <v>21</v>
      </c>
      <c r="H78" s="4"/>
      <c r="I78" s="5"/>
      <c r="J78" s="15">
        <f>J79</f>
        <v>22.1</v>
      </c>
      <c r="K78" s="10"/>
      <c r="L78" s="9">
        <f t="shared" si="3"/>
        <v>-225.4</v>
      </c>
      <c r="M78" s="9">
        <v>247.5</v>
      </c>
    </row>
    <row r="79" spans="1:13" ht="12.75">
      <c r="A79" s="28"/>
      <c r="B79" s="59" t="s">
        <v>77</v>
      </c>
      <c r="C79" s="60"/>
      <c r="D79" s="61"/>
      <c r="E79" s="10"/>
      <c r="F79" s="5" t="s">
        <v>27</v>
      </c>
      <c r="G79" s="5" t="s">
        <v>12</v>
      </c>
      <c r="H79" s="5"/>
      <c r="I79" s="5"/>
      <c r="J79" s="46">
        <v>22.1</v>
      </c>
      <c r="K79" s="10"/>
      <c r="L79" s="9">
        <f t="shared" si="3"/>
        <v>-225.4</v>
      </c>
      <c r="M79" s="9">
        <v>247.5</v>
      </c>
    </row>
    <row r="80" spans="1:13" ht="25.5" customHeight="1">
      <c r="A80" s="28"/>
      <c r="B80" s="50" t="s">
        <v>73</v>
      </c>
      <c r="C80" s="51"/>
      <c r="D80" s="52"/>
      <c r="E80" s="8"/>
      <c r="F80" s="4" t="s">
        <v>23</v>
      </c>
      <c r="G80" s="4" t="s">
        <v>21</v>
      </c>
      <c r="H80" s="4"/>
      <c r="I80" s="4"/>
      <c r="J80" s="15">
        <f>J81+J83+J82</f>
        <v>8314.3</v>
      </c>
      <c r="K80" s="10"/>
      <c r="L80" s="9">
        <f t="shared" si="3"/>
        <v>2255.199999999999</v>
      </c>
      <c r="M80" s="9">
        <v>6059.1</v>
      </c>
    </row>
    <row r="81" spans="1:13" ht="25.5" customHeight="1">
      <c r="A81" s="28"/>
      <c r="B81" s="59" t="s">
        <v>70</v>
      </c>
      <c r="C81" s="60"/>
      <c r="D81" s="61"/>
      <c r="E81" s="8"/>
      <c r="F81" s="5" t="s">
        <v>23</v>
      </c>
      <c r="G81" s="5" t="s">
        <v>12</v>
      </c>
      <c r="H81" s="5"/>
      <c r="I81" s="5"/>
      <c r="J81" s="46">
        <v>6314.3</v>
      </c>
      <c r="K81" s="10"/>
      <c r="L81" s="9">
        <f t="shared" si="3"/>
        <v>3336.2000000000003</v>
      </c>
      <c r="M81" s="9">
        <v>2978.1</v>
      </c>
    </row>
    <row r="82" spans="1:11" ht="12.75">
      <c r="A82" s="29"/>
      <c r="B82" s="59" t="s">
        <v>80</v>
      </c>
      <c r="C82" s="60"/>
      <c r="D82" s="61"/>
      <c r="E82" s="8"/>
      <c r="F82" s="5" t="s">
        <v>23</v>
      </c>
      <c r="G82" s="5" t="s">
        <v>15</v>
      </c>
      <c r="H82" s="5"/>
      <c r="I82" s="5"/>
      <c r="J82" s="46">
        <v>0</v>
      </c>
      <c r="K82" s="10"/>
    </row>
    <row r="83" spans="1:11" ht="12.75">
      <c r="A83" s="29"/>
      <c r="B83" s="59" t="s">
        <v>76</v>
      </c>
      <c r="C83" s="60"/>
      <c r="D83" s="61"/>
      <c r="E83" s="8"/>
      <c r="F83" s="5" t="s">
        <v>23</v>
      </c>
      <c r="G83" s="5" t="s">
        <v>18</v>
      </c>
      <c r="H83" s="5"/>
      <c r="I83" s="5"/>
      <c r="J83" s="46">
        <v>2000</v>
      </c>
      <c r="K83" s="10"/>
    </row>
    <row r="84" spans="1:13" ht="12.75">
      <c r="A84" s="30"/>
      <c r="B84" s="56" t="s">
        <v>58</v>
      </c>
      <c r="C84" s="57"/>
      <c r="D84" s="58"/>
      <c r="E84" s="16"/>
      <c r="F84" s="16"/>
      <c r="G84" s="16"/>
      <c r="H84" s="16"/>
      <c r="I84" s="16"/>
      <c r="J84" s="15">
        <f>J35+J43+J45+J47+J53+J59+J65+J69+J74+J76+J78+J80</f>
        <v>891887.9999999999</v>
      </c>
      <c r="K84" s="10"/>
      <c r="L84" s="9">
        <f t="shared" si="3"/>
        <v>423091.5999999999</v>
      </c>
      <c r="M84" s="9">
        <v>468796.39999999997</v>
      </c>
    </row>
  </sheetData>
  <sheetProtection/>
  <mergeCells count="79">
    <mergeCell ref="F7:I7"/>
    <mergeCell ref="B34:D34"/>
    <mergeCell ref="G8:I8"/>
    <mergeCell ref="B17:J17"/>
    <mergeCell ref="B49:D49"/>
    <mergeCell ref="B82:D82"/>
    <mergeCell ref="B36:D36"/>
    <mergeCell ref="B40:D40"/>
    <mergeCell ref="B55:D55"/>
    <mergeCell ref="B63:D63"/>
    <mergeCell ref="A1:J1"/>
    <mergeCell ref="A2:J2"/>
    <mergeCell ref="I5:K5"/>
    <mergeCell ref="B51:D51"/>
    <mergeCell ref="A31:J31"/>
    <mergeCell ref="B77:D77"/>
    <mergeCell ref="B67:D67"/>
    <mergeCell ref="B75:D75"/>
    <mergeCell ref="B62:D62"/>
    <mergeCell ref="B38:D38"/>
    <mergeCell ref="B84:D84"/>
    <mergeCell ref="B80:D80"/>
    <mergeCell ref="B81:D81"/>
    <mergeCell ref="B79:D79"/>
    <mergeCell ref="B73:D73"/>
    <mergeCell ref="B71:D71"/>
    <mergeCell ref="B74:D74"/>
    <mergeCell ref="B72:D72"/>
    <mergeCell ref="B83:D83"/>
    <mergeCell ref="B78:D78"/>
    <mergeCell ref="B58:D58"/>
    <mergeCell ref="B46:D46"/>
    <mergeCell ref="B57:D57"/>
    <mergeCell ref="B53:D53"/>
    <mergeCell ref="B44:D44"/>
    <mergeCell ref="B52:D52"/>
    <mergeCell ref="B50:D50"/>
    <mergeCell ref="B56:D56"/>
    <mergeCell ref="B54:D54"/>
    <mergeCell ref="A29:J29"/>
    <mergeCell ref="B15:J15"/>
    <mergeCell ref="B16:J16"/>
    <mergeCell ref="B18:J18"/>
    <mergeCell ref="A26:J26"/>
    <mergeCell ref="A28:J28"/>
    <mergeCell ref="B20:J20"/>
    <mergeCell ref="B21:M21"/>
    <mergeCell ref="B22:J22"/>
    <mergeCell ref="B23:J23"/>
    <mergeCell ref="A3:J3"/>
    <mergeCell ref="B41:D41"/>
    <mergeCell ref="A25:J25"/>
    <mergeCell ref="A27:J27"/>
    <mergeCell ref="B9:J9"/>
    <mergeCell ref="D6:I6"/>
    <mergeCell ref="D10:M10"/>
    <mergeCell ref="D11:M11"/>
    <mergeCell ref="D12:M12"/>
    <mergeCell ref="D13:M13"/>
    <mergeCell ref="B60:D60"/>
    <mergeCell ref="A30:J30"/>
    <mergeCell ref="B37:D37"/>
    <mergeCell ref="B45:D45"/>
    <mergeCell ref="B48:D48"/>
    <mergeCell ref="B43:D43"/>
    <mergeCell ref="B47:D47"/>
    <mergeCell ref="B39:D39"/>
    <mergeCell ref="B35:D35"/>
    <mergeCell ref="B42:D42"/>
    <mergeCell ref="B24:J24"/>
    <mergeCell ref="B76:D76"/>
    <mergeCell ref="B66:D66"/>
    <mergeCell ref="B70:D70"/>
    <mergeCell ref="B61:D61"/>
    <mergeCell ref="B59:D59"/>
    <mergeCell ref="B68:D68"/>
    <mergeCell ref="B69:D69"/>
    <mergeCell ref="B64:D64"/>
    <mergeCell ref="B65:D65"/>
  </mergeCells>
  <printOptions horizontalCentered="1"/>
  <pageMargins left="1.1811023622047245" right="0.5118110236220472" top="0.6692913385826772" bottom="0.66929133858267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СНД</cp:lastModifiedBy>
  <cp:lastPrinted>2023-02-06T07:49:22Z</cp:lastPrinted>
  <dcterms:created xsi:type="dcterms:W3CDTF">2006-10-19T09:27:13Z</dcterms:created>
  <dcterms:modified xsi:type="dcterms:W3CDTF">2023-02-10T09:39:31Z</dcterms:modified>
  <cp:category/>
  <cp:version/>
  <cp:contentType/>
  <cp:contentStatus/>
</cp:coreProperties>
</file>